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4\"/>
    </mc:Choice>
  </mc:AlternateContent>
  <xr:revisionPtr revIDLastSave="0" documentId="13_ncr:1_{C17A4A88-3DC7-4309-B6C1-C54CE7440CB1}" xr6:coauthVersionLast="47" xr6:coauthVersionMax="47" xr10:uidLastSave="{00000000-0000-0000-0000-000000000000}"/>
  <bookViews>
    <workbookView xWindow="-120" yWindow="-120" windowWidth="29040" windowHeight="15840" tabRatio="904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مشتقه'!$A$1:$AV$18</definedName>
    <definedName name="_xlnm.Print_Area" localSheetId="3">درآمد!$A$1:$K$11</definedName>
    <definedName name="_xlnm.Print_Area" localSheetId="5">'درآمد سپرده بانکی'!$A$1:$F$11</definedName>
    <definedName name="_xlnm.Print_Area" localSheetId="4">'درآمد سرمایه گذاری در سهام'!$A$1:$X$56</definedName>
    <definedName name="_xlnm.Print_Area" localSheetId="7">'درآمد سود سهام'!$A$1:$T$32</definedName>
    <definedName name="_xlnm.Print_Area" localSheetId="10">'درآمد ناشی از تغییر قیمت اوراق'!$A$1:$Q$41</definedName>
    <definedName name="_xlnm.Print_Area" localSheetId="9">'درآمد ناشی از فروش'!$A$1:$Q$39</definedName>
    <definedName name="_xlnm.Print_Area" localSheetId="6">'سایر درآمدها'!$A$1:$G$9</definedName>
    <definedName name="_xlnm.Print_Area" localSheetId="2">سپرده!$A$1:$M$10</definedName>
    <definedName name="_xlnm.Print_Area" localSheetId="0">سهام!$A$1:$AB$45</definedName>
    <definedName name="_xlnm.Print_Area" localSheetId="8">'سود سپرده بانکی'!$A$1:$N$14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9" l="1"/>
  <c r="F10" i="8"/>
  <c r="J10" i="7"/>
  <c r="H10" i="7"/>
  <c r="F10" i="7"/>
  <c r="D10" i="7"/>
  <c r="Q41" i="21"/>
  <c r="Z45" i="2"/>
  <c r="Z44" i="2"/>
</calcChain>
</file>

<file path=xl/sharedStrings.xml><?xml version="1.0" encoding="utf-8"?>
<sst xmlns="http://schemas.openxmlformats.org/spreadsheetml/2006/main" count="419" uniqueCount="158">
  <si>
    <t>صندوق سرمايه گذاري مشترک يکم سامان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</si>
  <si>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</si>
  <si>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</si>
  <si>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</si>
  <si>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</si>
  <si>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</si>
  <si>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</si>
  <si>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</si>
  <si>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</si>
  <si>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</si>
  <si>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</si>
  <si>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</si>
  <si>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</si>
  <si>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</si>
  <si>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</si>
  <si>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</si>
  <si>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</si>
  <si>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</si>
  <si>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</si>
  <si>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</si>
  <si>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</si>
  <si>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</si>
  <si>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</si>
  <si>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</si>
  <si>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</si>
  <si>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</si>
  <si>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</si>
  <si>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</si>
  <si>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</si>
  <si>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</si>
  <si>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</si>
  <si>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</si>
  <si>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</si>
  <si>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</si>
  <si>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</si>
  <si>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</si>
  <si>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</si>
  <si>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</si>
  <si>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</si>
  <si>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</si>
  <si>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پترو صنعت گامرون</t>
  </si>
  <si>
    <t>مجتمع کاشی و سنگ پرسپولیس یزد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</si>
  <si>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</si>
  <si>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</si>
  <si>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</si>
  <si>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</si>
  <si>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</si>
  <si>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</si>
  <si>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</si>
  <si>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</si>
  <si>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</si>
  <si>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</si>
  <si>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</si>
  <si>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کارخانجات تولیدی نیروترانسفو</t>
  </si>
  <si>
    <t>س. صنایع‌شیمیایی‌ایران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</si>
  <si>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</si>
  <si>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</si>
  <si>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</si>
  <si>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</si>
  <si>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</si>
  <si>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</si>
  <si>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</si>
  <si>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</si>
  <si>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</si>
  <si>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</si>
  <si>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</si>
  <si>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</si>
  <si>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</si>
  <si>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</si>
  <si>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</si>
  <si>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</si>
  <si>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</si>
  <si>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</si>
  <si>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</si>
  <si>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</si>
  <si>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</si>
  <si>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</si>
  <si>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سپرده کوتاه مدت بانک سامان آصف</t>
  </si>
  <si>
    <t>سپرده کوتاه مدت بانک سامان ملاصدرا</t>
  </si>
  <si>
    <t>سپرده کوتاه مدت بانک تجارت مطهری مهرداد</t>
  </si>
  <si>
    <t>0.68%</t>
  </si>
  <si>
    <t>سپرده کوتاه مدت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</si>
  <si>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</si>
  <si>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</si>
  <si>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</si>
  <si>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</si>
  <si>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</si>
  <si>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</si>
  <si>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</si>
  <si>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</si>
  <si>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</si>
  <si>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</si>
  <si>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</si>
  <si>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</si>
  <si>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</si>
  <si>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</si>
  <si>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</si>
  <si>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</si>
  <si>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</si>
  <si>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</si>
  <si>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</si>
  <si>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</si>
  <si>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</si>
  <si>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تبریز</t>
  </si>
  <si>
    <t>پتروشیمی فناوران</t>
  </si>
  <si>
    <t>پویا</t>
  </si>
  <si>
    <t>صنایع الکترونیک مادیران</t>
  </si>
  <si>
    <t>ایمن خودرو شرق</t>
  </si>
  <si>
    <t>گروه مالی صبا تامین</t>
  </si>
  <si>
    <t>ح . کاشی‌ الوند</t>
  </si>
  <si>
    <t>سرمایه گذاری صدرتامین</t>
  </si>
  <si>
    <t>صنایع مس افق کرمان</t>
  </si>
  <si>
    <t>گروه انتخاب الکترونیک آرمان</t>
  </si>
  <si>
    <t>ح . سرمایه‌گذاری‌ سپه‌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</si>
  <si>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</si>
  <si>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</si>
  <si>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</si>
  <si>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</si>
  <si>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کوتاه مدت بانک خاورمیانه مهستان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</si>
  <si>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</si>
  <si>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</si>
  <si>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</si>
  <si>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</si>
  <si>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</si>
  <si>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</si>
  <si>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</si>
  <si>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</si>
  <si>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</si>
  <si>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</si>
  <si>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</si>
  <si>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1404/05/12</t>
  </si>
  <si>
    <t>1404/04/31</t>
  </si>
  <si>
    <t>1404/11/21</t>
  </si>
  <si>
    <t>1404/08/24</t>
  </si>
  <si>
    <t>1404/05/13</t>
  </si>
  <si>
    <t>1404/05/04</t>
  </si>
  <si>
    <t>1404/04/29</t>
  </si>
  <si>
    <t>1404/05/08</t>
  </si>
  <si>
    <t>1404/09/22</t>
  </si>
  <si>
    <t>1404/06/23</t>
  </si>
  <si>
    <t>1404/06/17</t>
  </si>
  <si>
    <t>1404/06/31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</si>
  <si>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</si>
  <si>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</si>
  <si>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</si>
  <si>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</si>
  <si>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</si>
  <si>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</si>
  <si>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</si>
  <si>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</si>
  <si>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</si>
  <si>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</si>
  <si>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</si>
  <si>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حساب جاری بانک سامان </t>
  </si>
  <si>
    <t xml:space="preserve">سپرده کوتاه مدت بانک تجارت </t>
  </si>
  <si>
    <t xml:space="preserve">سپرده کوتاه مدت بانک سامان </t>
  </si>
  <si>
    <t xml:space="preserve">سپرده کوتاه مدت بانک تجارت  </t>
  </si>
  <si>
    <t xml:space="preserve">سپرده کوتاه مدت 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</si>
</sst>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tabSelected="1" view="pageBreakPreview" zoomScaleNormal="100" zoomScaleSheetLayoutView="100" workbookViewId="0">
      <selection activeCell="P19" sqref="P19"/>
    </sheetView>
  </sheetViews>
  <sheetFormatPr defaultRowHeight="15.75" x14ac:dyDescent="0.4"/>
  <cols>
    <col min="1" max="1" width="3.5703125" style="17" bestFit="1" customWidth="1"/>
    <col min="2" max="2" width="2.5703125" style="17" customWidth="1"/>
    <col min="3" max="3" width="23.42578125" style="17" customWidth="1"/>
    <col min="4" max="5" width="1.28515625" style="17" customWidth="1"/>
    <col min="6" max="6" width="12.140625" style="17" bestFit="1" customWidth="1"/>
    <col min="7" max="7" width="1.28515625" style="17" customWidth="1"/>
    <col min="8" max="8" width="17.5703125" style="17" bestFit="1" customWidth="1"/>
    <col min="9" max="9" width="1.28515625" style="17" customWidth="1"/>
    <col min="10" max="10" width="17.7109375" style="17" bestFit="1" customWidth="1"/>
    <col min="11" max="11" width="1.28515625" style="17" customWidth="1"/>
    <col min="12" max="12" width="11" style="17" bestFit="1" customWidth="1"/>
    <col min="13" max="13" width="1.28515625" style="17" customWidth="1"/>
    <col min="14" max="14" width="16.140625" style="17" bestFit="1" customWidth="1"/>
    <col min="15" max="15" width="1.28515625" style="17" customWidth="1"/>
    <col min="16" max="16" width="11.7109375" style="17" bestFit="1" customWidth="1"/>
    <col min="17" max="17" width="1.28515625" style="17" customWidth="1"/>
    <col min="18" max="18" width="16" style="17" bestFit="1" customWidth="1"/>
    <col min="19" max="19" width="1.28515625" style="17" customWidth="1"/>
    <col min="20" max="20" width="11.85546875" style="17" bestFit="1" customWidth="1"/>
    <col min="21" max="21" width="1.28515625" style="17" customWidth="1"/>
    <col min="22" max="22" width="16.140625" style="17" bestFit="1" customWidth="1"/>
    <col min="23" max="23" width="1.28515625" style="17" customWidth="1"/>
    <col min="24" max="24" width="17.28515625" style="17" bestFit="1" customWidth="1"/>
    <col min="25" max="25" width="1.28515625" style="17" customWidth="1"/>
    <col min="26" max="26" width="17.42578125" style="17" bestFit="1" customWidth="1"/>
    <col min="27" max="27" width="1.28515625" style="17" customWidth="1"/>
    <col min="28" max="28" width="18.28515625" style="17" bestFit="1" customWidth="1"/>
    <col min="29" max="16384" width="9.140625" style="17"/>
  </cols>
  <sheetData>
    <row r="1" spans="1:28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5.5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x14ac:dyDescent="0.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24" x14ac:dyDescent="0.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1" x14ac:dyDescent="0.4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21" x14ac:dyDescent="0.4">
      <c r="F7" s="18"/>
      <c r="G7" s="18"/>
      <c r="H7" s="18"/>
      <c r="I7" s="18"/>
      <c r="J7" s="18"/>
      <c r="L7" s="24" t="s">
        <v>10</v>
      </c>
      <c r="M7" s="24"/>
      <c r="N7" s="24"/>
      <c r="O7" s="18"/>
      <c r="P7" s="24" t="s">
        <v>11</v>
      </c>
      <c r="Q7" s="24"/>
      <c r="R7" s="24"/>
      <c r="T7" s="18"/>
      <c r="U7" s="18"/>
      <c r="V7" s="18"/>
      <c r="W7" s="18"/>
      <c r="X7" s="18"/>
      <c r="Y7" s="18"/>
      <c r="Z7" s="18"/>
      <c r="AA7" s="18"/>
      <c r="AB7" s="18"/>
    </row>
    <row r="8" spans="1:28" ht="21" x14ac:dyDescent="0.4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3" t="s">
        <v>13</v>
      </c>
      <c r="M8" s="18"/>
      <c r="N8" s="3" t="s">
        <v>14</v>
      </c>
      <c r="P8" s="3" t="s">
        <v>13</v>
      </c>
      <c r="Q8" s="18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4">
      <c r="A9" s="25" t="s">
        <v>19</v>
      </c>
      <c r="B9" s="25"/>
      <c r="C9" s="25"/>
      <c r="E9" s="26">
        <v>31541785</v>
      </c>
      <c r="F9" s="26"/>
      <c r="H9" s="5">
        <v>141690884363</v>
      </c>
      <c r="J9" s="5">
        <v>253826512385.814</v>
      </c>
      <c r="L9" s="5">
        <v>0</v>
      </c>
      <c r="N9" s="5">
        <v>0</v>
      </c>
      <c r="P9" s="5">
        <v>0</v>
      </c>
      <c r="R9" s="5">
        <v>0</v>
      </c>
      <c r="T9" s="5">
        <v>31541785</v>
      </c>
      <c r="V9" s="5">
        <v>6390</v>
      </c>
      <c r="X9" s="5">
        <v>141690884363</v>
      </c>
      <c r="Z9" s="5">
        <v>199994009142.461</v>
      </c>
      <c r="AB9" s="6">
        <v>5.97</v>
      </c>
    </row>
    <row r="10" spans="1:28" ht="18.75" x14ac:dyDescent="0.4">
      <c r="A10" s="27" t="s">
        <v>20</v>
      </c>
      <c r="B10" s="27"/>
      <c r="C10" s="27"/>
      <c r="E10" s="28">
        <v>18358980</v>
      </c>
      <c r="F10" s="28"/>
      <c r="H10" s="8">
        <v>63660544704</v>
      </c>
      <c r="J10" s="8">
        <v>165228780317.32199</v>
      </c>
      <c r="L10" s="8">
        <v>0</v>
      </c>
      <c r="N10" s="8">
        <v>0</v>
      </c>
      <c r="P10" s="8">
        <v>0</v>
      </c>
      <c r="R10" s="8">
        <v>0</v>
      </c>
      <c r="T10" s="8">
        <v>18358980</v>
      </c>
      <c r="V10" s="8">
        <v>7590</v>
      </c>
      <c r="X10" s="8">
        <v>63660544704</v>
      </c>
      <c r="Z10" s="8">
        <v>138267523992.11401</v>
      </c>
      <c r="AB10" s="9">
        <v>4.12</v>
      </c>
    </row>
    <row r="11" spans="1:28" ht="18.75" x14ac:dyDescent="0.4">
      <c r="A11" s="27" t="s">
        <v>21</v>
      </c>
      <c r="B11" s="27"/>
      <c r="C11" s="27"/>
      <c r="E11" s="28">
        <v>558213</v>
      </c>
      <c r="F11" s="28"/>
      <c r="H11" s="8">
        <v>90554026104</v>
      </c>
      <c r="J11" s="8">
        <v>339367773897.44202</v>
      </c>
      <c r="L11" s="8">
        <v>0</v>
      </c>
      <c r="N11" s="8">
        <v>0</v>
      </c>
      <c r="P11" s="8">
        <v>0</v>
      </c>
      <c r="R11" s="8">
        <v>0</v>
      </c>
      <c r="T11" s="8">
        <v>558213</v>
      </c>
      <c r="V11" s="8">
        <v>529240</v>
      </c>
      <c r="X11" s="8">
        <v>90554026104</v>
      </c>
      <c r="Z11" s="8">
        <v>293144984670.03198</v>
      </c>
      <c r="AB11" s="9">
        <v>8.74</v>
      </c>
    </row>
    <row r="12" spans="1:28" ht="18.75" x14ac:dyDescent="0.4">
      <c r="A12" s="27" t="s">
        <v>22</v>
      </c>
      <c r="B12" s="27"/>
      <c r="C12" s="27"/>
      <c r="E12" s="28">
        <v>2385796</v>
      </c>
      <c r="F12" s="28"/>
      <c r="H12" s="8">
        <v>61400478951</v>
      </c>
      <c r="J12" s="8">
        <v>143698375473.04401</v>
      </c>
      <c r="L12" s="8">
        <v>0</v>
      </c>
      <c r="N12" s="8">
        <v>0</v>
      </c>
      <c r="P12" s="8">
        <v>0</v>
      </c>
      <c r="R12" s="8">
        <v>0</v>
      </c>
      <c r="T12" s="8">
        <v>2385796</v>
      </c>
      <c r="V12" s="8">
        <v>46850</v>
      </c>
      <c r="X12" s="8">
        <v>61400478951</v>
      </c>
      <c r="Z12" s="8">
        <v>110910525385.702</v>
      </c>
      <c r="AB12" s="9">
        <v>3.31</v>
      </c>
    </row>
    <row r="13" spans="1:28" ht="18.75" x14ac:dyDescent="0.4">
      <c r="A13" s="27" t="s">
        <v>23</v>
      </c>
      <c r="B13" s="27"/>
      <c r="C13" s="27"/>
      <c r="E13" s="28">
        <v>23350000</v>
      </c>
      <c r="F13" s="28"/>
      <c r="H13" s="8">
        <v>136036692231</v>
      </c>
      <c r="J13" s="8">
        <v>172844503570</v>
      </c>
      <c r="L13" s="8">
        <v>0</v>
      </c>
      <c r="N13" s="8">
        <v>0</v>
      </c>
      <c r="P13" s="8">
        <v>0</v>
      </c>
      <c r="R13" s="8">
        <v>0</v>
      </c>
      <c r="T13" s="8">
        <v>23350000</v>
      </c>
      <c r="V13" s="8">
        <v>7010</v>
      </c>
      <c r="X13" s="8">
        <v>136036692231</v>
      </c>
      <c r="Z13" s="8">
        <v>162418226545</v>
      </c>
      <c r="AB13" s="9">
        <v>4.84</v>
      </c>
    </row>
    <row r="14" spans="1:28" ht="18.75" x14ac:dyDescent="0.4">
      <c r="A14" s="27" t="s">
        <v>24</v>
      </c>
      <c r="B14" s="27"/>
      <c r="C14" s="27"/>
      <c r="E14" s="28">
        <v>10029773</v>
      </c>
      <c r="F14" s="28"/>
      <c r="H14" s="8">
        <v>47298707053</v>
      </c>
      <c r="J14" s="8">
        <v>98129114547.440598</v>
      </c>
      <c r="L14" s="8">
        <v>0</v>
      </c>
      <c r="N14" s="8">
        <v>0</v>
      </c>
      <c r="P14" s="8">
        <v>-6352361</v>
      </c>
      <c r="R14" s="8">
        <v>63629358114</v>
      </c>
      <c r="T14" s="8">
        <v>3677412</v>
      </c>
      <c r="V14" s="8">
        <v>8070</v>
      </c>
      <c r="X14" s="8">
        <v>17342050800</v>
      </c>
      <c r="Z14" s="8">
        <v>29447313834.2868</v>
      </c>
      <c r="AB14" s="9">
        <v>0.88</v>
      </c>
    </row>
    <row r="15" spans="1:28" ht="18.75" x14ac:dyDescent="0.4">
      <c r="A15" s="27" t="s">
        <v>25</v>
      </c>
      <c r="B15" s="27"/>
      <c r="C15" s="27"/>
      <c r="E15" s="28">
        <v>4865741</v>
      </c>
      <c r="F15" s="28"/>
      <c r="H15" s="8">
        <v>61737909494</v>
      </c>
      <c r="J15" s="8">
        <v>92603510807.302597</v>
      </c>
      <c r="L15" s="8">
        <v>0</v>
      </c>
      <c r="N15" s="8">
        <v>0</v>
      </c>
      <c r="P15" s="8">
        <v>0</v>
      </c>
      <c r="R15" s="8">
        <v>0</v>
      </c>
      <c r="T15" s="8">
        <v>4865741</v>
      </c>
      <c r="V15" s="8">
        <v>16270</v>
      </c>
      <c r="X15" s="8">
        <v>61737909494</v>
      </c>
      <c r="Z15" s="8">
        <v>78553655935.078903</v>
      </c>
      <c r="AB15" s="9">
        <v>2.34</v>
      </c>
    </row>
    <row r="16" spans="1:28" ht="18.75" x14ac:dyDescent="0.4">
      <c r="A16" s="27" t="s">
        <v>26</v>
      </c>
      <c r="B16" s="27"/>
      <c r="C16" s="27"/>
      <c r="E16" s="28">
        <v>1184334</v>
      </c>
      <c r="F16" s="28"/>
      <c r="H16" s="8">
        <v>14332167769</v>
      </c>
      <c r="J16" s="8">
        <v>12245366203.035601</v>
      </c>
      <c r="L16" s="8">
        <v>0</v>
      </c>
      <c r="N16" s="8">
        <v>0</v>
      </c>
      <c r="P16" s="8">
        <v>0</v>
      </c>
      <c r="R16" s="8">
        <v>0</v>
      </c>
      <c r="T16" s="8">
        <v>1184334</v>
      </c>
      <c r="V16" s="8">
        <v>8390</v>
      </c>
      <c r="X16" s="8">
        <v>14332167769</v>
      </c>
      <c r="Z16" s="8">
        <v>9859752633.7301998</v>
      </c>
      <c r="AB16" s="9">
        <v>0.28999999999999998</v>
      </c>
    </row>
    <row r="17" spans="1:28" ht="18.75" x14ac:dyDescent="0.4">
      <c r="A17" s="27" t="s">
        <v>27</v>
      </c>
      <c r="B17" s="27"/>
      <c r="C17" s="27"/>
      <c r="E17" s="28">
        <v>13196288</v>
      </c>
      <c r="F17" s="28"/>
      <c r="H17" s="8">
        <v>70934151417</v>
      </c>
      <c r="J17" s="8">
        <v>91529022049.382401</v>
      </c>
      <c r="L17" s="8">
        <v>0</v>
      </c>
      <c r="N17" s="8">
        <v>0</v>
      </c>
      <c r="P17" s="8">
        <v>0</v>
      </c>
      <c r="R17" s="8">
        <v>0</v>
      </c>
      <c r="T17" s="8">
        <v>13196288</v>
      </c>
      <c r="V17" s="8">
        <v>6010</v>
      </c>
      <c r="X17" s="8">
        <v>70934151417</v>
      </c>
      <c r="Z17" s="8">
        <v>78696626969.497604</v>
      </c>
      <c r="AB17" s="9">
        <v>2.35</v>
      </c>
    </row>
    <row r="18" spans="1:28" ht="18.75" x14ac:dyDescent="0.4">
      <c r="A18" s="27" t="s">
        <v>28</v>
      </c>
      <c r="B18" s="27"/>
      <c r="C18" s="27"/>
      <c r="E18" s="28">
        <v>13360388</v>
      </c>
      <c r="F18" s="28"/>
      <c r="H18" s="8">
        <v>68569778938</v>
      </c>
      <c r="J18" s="8">
        <v>109503746778.278</v>
      </c>
      <c r="L18" s="8">
        <v>0</v>
      </c>
      <c r="N18" s="8">
        <v>0</v>
      </c>
      <c r="P18" s="8">
        <v>-13360388</v>
      </c>
      <c r="R18" s="8">
        <v>96002921430</v>
      </c>
      <c r="T18" s="8">
        <v>0</v>
      </c>
      <c r="V18" s="8">
        <v>0</v>
      </c>
      <c r="X18" s="8">
        <v>0</v>
      </c>
      <c r="Z18" s="8">
        <v>0</v>
      </c>
      <c r="AB18" s="9">
        <v>0</v>
      </c>
    </row>
    <row r="19" spans="1:28" ht="18.75" x14ac:dyDescent="0.4">
      <c r="A19" s="27" t="s">
        <v>29</v>
      </c>
      <c r="B19" s="27"/>
      <c r="C19" s="27"/>
      <c r="E19" s="28">
        <v>19495605</v>
      </c>
      <c r="F19" s="28"/>
      <c r="H19" s="8">
        <v>74269648866</v>
      </c>
      <c r="J19" s="8">
        <v>110846299767.29601</v>
      </c>
      <c r="L19" s="8">
        <v>0</v>
      </c>
      <c r="N19" s="8">
        <v>0</v>
      </c>
      <c r="P19" s="8">
        <v>0</v>
      </c>
      <c r="R19" s="8">
        <v>0</v>
      </c>
      <c r="T19" s="8">
        <v>19495605</v>
      </c>
      <c r="V19" s="8">
        <v>6290</v>
      </c>
      <c r="X19" s="8">
        <v>74269648866</v>
      </c>
      <c r="Z19" s="8">
        <v>121679445992.37199</v>
      </c>
      <c r="AB19" s="9">
        <v>3.63</v>
      </c>
    </row>
    <row r="20" spans="1:28" ht="18.75" x14ac:dyDescent="0.4">
      <c r="A20" s="27" t="s">
        <v>30</v>
      </c>
      <c r="B20" s="27"/>
      <c r="C20" s="27"/>
      <c r="E20" s="28">
        <v>7197273</v>
      </c>
      <c r="F20" s="28"/>
      <c r="H20" s="8">
        <v>135622456661</v>
      </c>
      <c r="J20" s="8">
        <v>172899057909.77899</v>
      </c>
      <c r="L20" s="8">
        <v>0</v>
      </c>
      <c r="N20" s="8">
        <v>0</v>
      </c>
      <c r="P20" s="8">
        <v>0</v>
      </c>
      <c r="R20" s="8">
        <v>0</v>
      </c>
      <c r="T20" s="8">
        <v>7197273</v>
      </c>
      <c r="V20" s="8">
        <v>17780</v>
      </c>
      <c r="X20" s="8">
        <v>135622456661</v>
      </c>
      <c r="Z20" s="8">
        <v>126978325057.244</v>
      </c>
      <c r="AB20" s="9">
        <v>3.79</v>
      </c>
    </row>
    <row r="21" spans="1:28" ht="18.75" x14ac:dyDescent="0.4">
      <c r="A21" s="27" t="s">
        <v>31</v>
      </c>
      <c r="B21" s="27"/>
      <c r="C21" s="27"/>
      <c r="E21" s="28">
        <v>7900206</v>
      </c>
      <c r="F21" s="28"/>
      <c r="H21" s="8">
        <v>97837301507</v>
      </c>
      <c r="J21" s="8">
        <v>131305551577.63499</v>
      </c>
      <c r="L21" s="8">
        <v>0</v>
      </c>
      <c r="N21" s="8">
        <v>0</v>
      </c>
      <c r="P21" s="8">
        <v>0</v>
      </c>
      <c r="R21" s="8">
        <v>0</v>
      </c>
      <c r="T21" s="8">
        <v>7900206</v>
      </c>
      <c r="V21" s="8">
        <v>15090</v>
      </c>
      <c r="X21" s="8">
        <v>97837301507</v>
      </c>
      <c r="Z21" s="8">
        <v>118292583480.98599</v>
      </c>
      <c r="AB21" s="9">
        <v>3.53</v>
      </c>
    </row>
    <row r="22" spans="1:28" ht="18.75" x14ac:dyDescent="0.4">
      <c r="A22" s="27" t="s">
        <v>32</v>
      </c>
      <c r="B22" s="27"/>
      <c r="C22" s="27"/>
      <c r="E22" s="28">
        <v>100000</v>
      </c>
      <c r="F22" s="28"/>
      <c r="H22" s="8">
        <v>897366373</v>
      </c>
      <c r="J22" s="8">
        <v>871213060</v>
      </c>
      <c r="L22" s="8">
        <v>10010397</v>
      </c>
      <c r="N22" s="8">
        <v>84400446604</v>
      </c>
      <c r="P22" s="8">
        <v>0</v>
      </c>
      <c r="R22" s="8">
        <v>0</v>
      </c>
      <c r="T22" s="8">
        <v>10110397</v>
      </c>
      <c r="V22" s="8">
        <v>7060</v>
      </c>
      <c r="X22" s="8">
        <v>85297812977</v>
      </c>
      <c r="Z22" s="8">
        <v>70827640036.201401</v>
      </c>
      <c r="AB22" s="9">
        <v>2.11</v>
      </c>
    </row>
    <row r="23" spans="1:28" ht="18.75" x14ac:dyDescent="0.4">
      <c r="A23" s="27" t="s">
        <v>33</v>
      </c>
      <c r="B23" s="27"/>
      <c r="C23" s="27"/>
      <c r="E23" s="28">
        <v>1260362</v>
      </c>
      <c r="F23" s="28"/>
      <c r="H23" s="8">
        <v>70136037296</v>
      </c>
      <c r="J23" s="8">
        <v>172110242067.45901</v>
      </c>
      <c r="L23" s="8">
        <v>0</v>
      </c>
      <c r="N23" s="8">
        <v>0</v>
      </c>
      <c r="P23" s="8">
        <v>0</v>
      </c>
      <c r="R23" s="8">
        <v>0</v>
      </c>
      <c r="T23" s="8">
        <v>1260362</v>
      </c>
      <c r="V23" s="8">
        <v>125970</v>
      </c>
      <c r="X23" s="8">
        <v>70136037296</v>
      </c>
      <c r="Z23" s="8">
        <v>157540526037.18799</v>
      </c>
      <c r="AB23" s="9">
        <v>4.7</v>
      </c>
    </row>
    <row r="24" spans="1:28" ht="18.75" x14ac:dyDescent="0.4">
      <c r="A24" s="27" t="s">
        <v>34</v>
      </c>
      <c r="B24" s="27"/>
      <c r="C24" s="27"/>
      <c r="E24" s="28">
        <v>711458</v>
      </c>
      <c r="F24" s="28"/>
      <c r="H24" s="8">
        <v>48714893547</v>
      </c>
      <c r="J24" s="8">
        <v>88174207864.533997</v>
      </c>
      <c r="L24" s="8">
        <v>0</v>
      </c>
      <c r="N24" s="8">
        <v>0</v>
      </c>
      <c r="P24" s="8">
        <v>0</v>
      </c>
      <c r="R24" s="8">
        <v>0</v>
      </c>
      <c r="T24" s="8">
        <v>711458</v>
      </c>
      <c r="V24" s="8">
        <v>120430</v>
      </c>
      <c r="X24" s="8">
        <v>48714893547</v>
      </c>
      <c r="Z24" s="8">
        <v>85018573683.953796</v>
      </c>
      <c r="AB24" s="9">
        <v>2.54</v>
      </c>
    </row>
    <row r="25" spans="1:28" ht="18.75" x14ac:dyDescent="0.4">
      <c r="A25" s="27" t="s">
        <v>35</v>
      </c>
      <c r="B25" s="27"/>
      <c r="C25" s="27"/>
      <c r="E25" s="28">
        <v>24699999</v>
      </c>
      <c r="F25" s="28"/>
      <c r="H25" s="8">
        <v>55184287583</v>
      </c>
      <c r="J25" s="8">
        <v>116271018628.67101</v>
      </c>
      <c r="L25" s="8">
        <v>0</v>
      </c>
      <c r="N25" s="8">
        <v>0</v>
      </c>
      <c r="P25" s="8">
        <v>0</v>
      </c>
      <c r="R25" s="8">
        <v>0</v>
      </c>
      <c r="T25" s="8">
        <v>29555554</v>
      </c>
      <c r="V25" s="8">
        <v>3666</v>
      </c>
      <c r="X25" s="8">
        <v>55184287583</v>
      </c>
      <c r="Z25" s="8">
        <v>107513110354.748</v>
      </c>
      <c r="AB25" s="9">
        <v>3.21</v>
      </c>
    </row>
    <row r="26" spans="1:28" ht="18.75" x14ac:dyDescent="0.4">
      <c r="A26" s="27" t="s">
        <v>36</v>
      </c>
      <c r="B26" s="27"/>
      <c r="C26" s="27"/>
      <c r="E26" s="28">
        <v>3848189</v>
      </c>
      <c r="F26" s="28"/>
      <c r="H26" s="8">
        <v>42002944471</v>
      </c>
      <c r="J26" s="8">
        <v>63309776633.917397</v>
      </c>
      <c r="L26" s="8">
        <v>0</v>
      </c>
      <c r="N26" s="8">
        <v>0</v>
      </c>
      <c r="P26" s="8">
        <v>0</v>
      </c>
      <c r="R26" s="8">
        <v>0</v>
      </c>
      <c r="T26" s="8">
        <v>3848189</v>
      </c>
      <c r="V26" s="8">
        <v>13080</v>
      </c>
      <c r="X26" s="8">
        <v>42002944471</v>
      </c>
      <c r="Z26" s="8">
        <v>49945227887.312401</v>
      </c>
      <c r="AB26" s="9">
        <v>1.49</v>
      </c>
    </row>
    <row r="27" spans="1:28" ht="18.75" x14ac:dyDescent="0.4">
      <c r="A27" s="27" t="s">
        <v>37</v>
      </c>
      <c r="B27" s="27"/>
      <c r="C27" s="27"/>
      <c r="E27" s="28">
        <v>69121050</v>
      </c>
      <c r="F27" s="28"/>
      <c r="H27" s="8">
        <v>171676018788</v>
      </c>
      <c r="J27" s="8">
        <v>273798283179.73199</v>
      </c>
      <c r="L27" s="8">
        <v>9502654</v>
      </c>
      <c r="N27" s="8">
        <v>33052756202</v>
      </c>
      <c r="P27" s="8">
        <v>0</v>
      </c>
      <c r="R27" s="8">
        <v>0</v>
      </c>
      <c r="T27" s="8">
        <v>78623704</v>
      </c>
      <c r="V27" s="8">
        <v>3394</v>
      </c>
      <c r="X27" s="8">
        <v>204728774990</v>
      </c>
      <c r="Z27" s="8">
        <v>264786109754.86401</v>
      </c>
      <c r="AB27" s="9">
        <v>7.9</v>
      </c>
    </row>
    <row r="28" spans="1:28" ht="18.75" x14ac:dyDescent="0.4">
      <c r="A28" s="27" t="s">
        <v>38</v>
      </c>
      <c r="B28" s="27"/>
      <c r="C28" s="27"/>
      <c r="E28" s="28">
        <v>5932246</v>
      </c>
      <c r="F28" s="28"/>
      <c r="H28" s="8">
        <v>55090078889</v>
      </c>
      <c r="J28" s="8">
        <v>66045292865.072403</v>
      </c>
      <c r="L28" s="8">
        <v>0</v>
      </c>
      <c r="N28" s="8">
        <v>0</v>
      </c>
      <c r="P28" s="8">
        <v>0</v>
      </c>
      <c r="R28" s="8">
        <v>0</v>
      </c>
      <c r="T28" s="8">
        <v>5932246</v>
      </c>
      <c r="V28" s="8">
        <v>12470</v>
      </c>
      <c r="X28" s="8">
        <v>55090078889</v>
      </c>
      <c r="Z28" s="8">
        <v>73403280038.097397</v>
      </c>
      <c r="AB28" s="9">
        <v>2.19</v>
      </c>
    </row>
    <row r="29" spans="1:28" ht="18.75" x14ac:dyDescent="0.4">
      <c r="A29" s="27" t="s">
        <v>39</v>
      </c>
      <c r="B29" s="27"/>
      <c r="C29" s="27"/>
      <c r="E29" s="28">
        <v>43274421</v>
      </c>
      <c r="F29" s="28"/>
      <c r="H29" s="8">
        <v>77697396018</v>
      </c>
      <c r="J29" s="8">
        <v>81113489471.790604</v>
      </c>
      <c r="L29" s="8">
        <v>0</v>
      </c>
      <c r="N29" s="8">
        <v>0</v>
      </c>
      <c r="P29" s="8">
        <v>0</v>
      </c>
      <c r="R29" s="8">
        <v>0</v>
      </c>
      <c r="T29" s="8">
        <v>43274421</v>
      </c>
      <c r="V29" s="8">
        <v>1519</v>
      </c>
      <c r="X29" s="8">
        <v>77697396018</v>
      </c>
      <c r="Z29" s="8">
        <v>65225722873.292702</v>
      </c>
      <c r="AB29" s="9">
        <v>1.95</v>
      </c>
    </row>
    <row r="30" spans="1:28" ht="18.75" x14ac:dyDescent="0.4">
      <c r="A30" s="27" t="s">
        <v>40</v>
      </c>
      <c r="B30" s="27"/>
      <c r="C30" s="27"/>
      <c r="E30" s="28">
        <v>3000000</v>
      </c>
      <c r="F30" s="28"/>
      <c r="H30" s="8">
        <v>51019281531</v>
      </c>
      <c r="J30" s="8">
        <v>62408821650</v>
      </c>
      <c r="L30" s="8">
        <v>0</v>
      </c>
      <c r="N30" s="8">
        <v>0</v>
      </c>
      <c r="P30" s="8">
        <v>0</v>
      </c>
      <c r="R30" s="8">
        <v>0</v>
      </c>
      <c r="T30" s="8">
        <v>3000000</v>
      </c>
      <c r="V30" s="8">
        <v>21525</v>
      </c>
      <c r="X30" s="8">
        <v>51019281531</v>
      </c>
      <c r="Z30" s="8">
        <v>64075835250</v>
      </c>
      <c r="AB30" s="9">
        <v>1.91</v>
      </c>
    </row>
    <row r="31" spans="1:28" ht="18.75" x14ac:dyDescent="0.4">
      <c r="A31" s="27" t="s">
        <v>41</v>
      </c>
      <c r="B31" s="27"/>
      <c r="C31" s="27"/>
      <c r="E31" s="28">
        <v>2513000</v>
      </c>
      <c r="F31" s="28"/>
      <c r="H31" s="8">
        <v>15823366652</v>
      </c>
      <c r="J31" s="8">
        <v>18302836903.400002</v>
      </c>
      <c r="L31" s="8">
        <v>0</v>
      </c>
      <c r="N31" s="8">
        <v>0</v>
      </c>
      <c r="P31" s="8">
        <v>-1256500</v>
      </c>
      <c r="R31" s="8">
        <v>9700005055</v>
      </c>
      <c r="T31" s="8">
        <v>1256500</v>
      </c>
      <c r="V31" s="8">
        <v>6560</v>
      </c>
      <c r="X31" s="8">
        <v>7911683325</v>
      </c>
      <c r="Z31" s="8">
        <v>8178924392.8000002</v>
      </c>
      <c r="AB31" s="9">
        <v>0.24</v>
      </c>
    </row>
    <row r="32" spans="1:28" ht="18.75" x14ac:dyDescent="0.4">
      <c r="A32" s="27" t="s">
        <v>42</v>
      </c>
      <c r="B32" s="27"/>
      <c r="C32" s="27"/>
      <c r="E32" s="28">
        <v>303253</v>
      </c>
      <c r="F32" s="28"/>
      <c r="H32" s="8">
        <v>4423735387</v>
      </c>
      <c r="J32" s="8">
        <v>5542741096.3901997</v>
      </c>
      <c r="L32" s="8">
        <v>0</v>
      </c>
      <c r="N32" s="8">
        <v>0</v>
      </c>
      <c r="P32" s="8">
        <v>-303253</v>
      </c>
      <c r="R32" s="8">
        <v>5688492676</v>
      </c>
      <c r="T32" s="8">
        <v>0</v>
      </c>
      <c r="V32" s="8">
        <v>0</v>
      </c>
      <c r="X32" s="8">
        <v>0</v>
      </c>
      <c r="Z32" s="8">
        <v>0</v>
      </c>
      <c r="AB32" s="9">
        <v>0</v>
      </c>
    </row>
    <row r="33" spans="1:28" ht="18.75" x14ac:dyDescent="0.4">
      <c r="A33" s="27" t="s">
        <v>43</v>
      </c>
      <c r="B33" s="27"/>
      <c r="C33" s="27"/>
      <c r="E33" s="28">
        <v>6022150</v>
      </c>
      <c r="F33" s="28"/>
      <c r="H33" s="8">
        <v>60561954034</v>
      </c>
      <c r="J33" s="8">
        <v>117540028012.435</v>
      </c>
      <c r="L33" s="8">
        <v>0</v>
      </c>
      <c r="N33" s="8">
        <v>0</v>
      </c>
      <c r="P33" s="8">
        <v>-2500000</v>
      </c>
      <c r="R33" s="8">
        <v>49917283346</v>
      </c>
      <c r="T33" s="8">
        <v>3522150</v>
      </c>
      <c r="V33" s="8">
        <v>18050</v>
      </c>
      <c r="X33" s="8">
        <v>35420619942</v>
      </c>
      <c r="Z33" s="8">
        <v>63083374238.025002</v>
      </c>
      <c r="AB33" s="9">
        <v>1.88</v>
      </c>
    </row>
    <row r="34" spans="1:28" ht="18.75" x14ac:dyDescent="0.4">
      <c r="A34" s="27" t="s">
        <v>44</v>
      </c>
      <c r="B34" s="27"/>
      <c r="C34" s="27"/>
      <c r="E34" s="28">
        <v>30300084</v>
      </c>
      <c r="F34" s="28"/>
      <c r="H34" s="8">
        <v>184944021804</v>
      </c>
      <c r="J34" s="8">
        <v>477746584532.30499</v>
      </c>
      <c r="L34" s="8">
        <v>0</v>
      </c>
      <c r="N34" s="8">
        <v>0</v>
      </c>
      <c r="P34" s="8">
        <v>0</v>
      </c>
      <c r="R34" s="8">
        <v>0</v>
      </c>
      <c r="T34" s="8">
        <v>30300084</v>
      </c>
      <c r="V34" s="8">
        <v>13700</v>
      </c>
      <c r="X34" s="8">
        <v>184944021804</v>
      </c>
      <c r="Z34" s="8">
        <v>411902341604.31598</v>
      </c>
      <c r="AB34" s="9">
        <v>12.29</v>
      </c>
    </row>
    <row r="35" spans="1:28" ht="18.75" x14ac:dyDescent="0.4">
      <c r="A35" s="27" t="s">
        <v>45</v>
      </c>
      <c r="B35" s="27"/>
      <c r="C35" s="27"/>
      <c r="E35" s="28">
        <v>5471764</v>
      </c>
      <c r="F35" s="28"/>
      <c r="H35" s="8">
        <v>78066622882</v>
      </c>
      <c r="J35" s="8">
        <v>116407778146.16299</v>
      </c>
      <c r="L35" s="8">
        <v>0</v>
      </c>
      <c r="N35" s="8">
        <v>0</v>
      </c>
      <c r="P35" s="8">
        <v>0</v>
      </c>
      <c r="R35" s="8">
        <v>0</v>
      </c>
      <c r="T35" s="8">
        <v>5471764</v>
      </c>
      <c r="V35" s="8">
        <v>20490</v>
      </c>
      <c r="X35" s="8">
        <v>78066622882</v>
      </c>
      <c r="Z35" s="8">
        <v>111249784245.097</v>
      </c>
      <c r="AB35" s="9">
        <v>3.32</v>
      </c>
    </row>
    <row r="36" spans="1:28" ht="18.75" x14ac:dyDescent="0.4">
      <c r="A36" s="27" t="s">
        <v>46</v>
      </c>
      <c r="B36" s="27"/>
      <c r="C36" s="27"/>
      <c r="E36" s="28">
        <v>257500</v>
      </c>
      <c r="F36" s="28"/>
      <c r="H36" s="8">
        <v>4208347531</v>
      </c>
      <c r="J36" s="8">
        <v>4806134165.25</v>
      </c>
      <c r="L36" s="8">
        <v>0</v>
      </c>
      <c r="N36" s="8">
        <v>0</v>
      </c>
      <c r="P36" s="8">
        <v>0</v>
      </c>
      <c r="R36" s="8">
        <v>0</v>
      </c>
      <c r="T36" s="8">
        <v>257500</v>
      </c>
      <c r="V36" s="8">
        <v>16430</v>
      </c>
      <c r="X36" s="8">
        <v>4208347531</v>
      </c>
      <c r="Z36" s="8">
        <v>4198021495.75</v>
      </c>
      <c r="AB36" s="9">
        <v>0.13</v>
      </c>
    </row>
    <row r="37" spans="1:28" ht="18.75" x14ac:dyDescent="0.4">
      <c r="A37" s="27" t="s">
        <v>47</v>
      </c>
      <c r="B37" s="27"/>
      <c r="C37" s="27"/>
      <c r="E37" s="28">
        <v>7196401</v>
      </c>
      <c r="F37" s="28"/>
      <c r="H37" s="8">
        <v>80422610234</v>
      </c>
      <c r="J37" s="8">
        <v>117679936078.05</v>
      </c>
      <c r="L37" s="8">
        <v>0</v>
      </c>
      <c r="N37" s="8">
        <v>0</v>
      </c>
      <c r="P37" s="8">
        <v>0</v>
      </c>
      <c r="R37" s="8">
        <v>0</v>
      </c>
      <c r="T37" s="8">
        <v>7196401</v>
      </c>
      <c r="V37" s="8">
        <v>13460</v>
      </c>
      <c r="X37" s="8">
        <v>80422610234</v>
      </c>
      <c r="Z37" s="8">
        <v>96114802160.834198</v>
      </c>
      <c r="AB37" s="9">
        <v>2.87</v>
      </c>
    </row>
    <row r="38" spans="1:28" ht="18.75" x14ac:dyDescent="0.4">
      <c r="A38" s="27" t="s">
        <v>48</v>
      </c>
      <c r="B38" s="27"/>
      <c r="C38" s="27"/>
      <c r="E38" s="28">
        <v>9835845</v>
      </c>
      <c r="F38" s="28"/>
      <c r="H38" s="8">
        <v>31772903921</v>
      </c>
      <c r="J38" s="8">
        <v>38746461255.055496</v>
      </c>
      <c r="L38" s="8">
        <v>0</v>
      </c>
      <c r="N38" s="8">
        <v>0</v>
      </c>
      <c r="P38" s="8">
        <v>0</v>
      </c>
      <c r="R38" s="8">
        <v>0</v>
      </c>
      <c r="T38" s="8">
        <v>9835845</v>
      </c>
      <c r="V38" s="8">
        <v>3715</v>
      </c>
      <c r="X38" s="8">
        <v>31772903921</v>
      </c>
      <c r="Z38" s="8">
        <v>36257708705.9272</v>
      </c>
      <c r="AB38" s="9">
        <v>1.08</v>
      </c>
    </row>
    <row r="39" spans="1:28" ht="18.75" x14ac:dyDescent="0.4">
      <c r="A39" s="27" t="s">
        <v>49</v>
      </c>
      <c r="B39" s="27"/>
      <c r="C39" s="27"/>
      <c r="E39" s="28">
        <v>5185204</v>
      </c>
      <c r="F39" s="28"/>
      <c r="H39" s="8">
        <v>25356408458</v>
      </c>
      <c r="J39" s="8">
        <v>37919551889.599602</v>
      </c>
      <c r="L39" s="8">
        <v>0</v>
      </c>
      <c r="N39" s="8">
        <v>0</v>
      </c>
      <c r="P39" s="8">
        <v>-5185204</v>
      </c>
      <c r="R39" s="8">
        <v>35776694802</v>
      </c>
      <c r="T39" s="8">
        <v>0</v>
      </c>
      <c r="V39" s="8">
        <v>0</v>
      </c>
      <c r="X39" s="8">
        <v>0</v>
      </c>
      <c r="Z39" s="8">
        <v>0</v>
      </c>
      <c r="AB39" s="9">
        <v>0</v>
      </c>
    </row>
    <row r="40" spans="1:28" ht="18.75" x14ac:dyDescent="0.4">
      <c r="A40" s="27" t="s">
        <v>50</v>
      </c>
      <c r="B40" s="27"/>
      <c r="C40" s="27"/>
      <c r="E40" s="28">
        <v>12450000</v>
      </c>
      <c r="F40" s="28"/>
      <c r="H40" s="8">
        <v>40586769170</v>
      </c>
      <c r="J40" s="8">
        <v>73010730465</v>
      </c>
      <c r="L40" s="8">
        <v>0</v>
      </c>
      <c r="N40" s="8">
        <v>0</v>
      </c>
      <c r="P40" s="8">
        <v>0</v>
      </c>
      <c r="R40" s="8">
        <v>0</v>
      </c>
      <c r="T40" s="8">
        <v>12450000</v>
      </c>
      <c r="V40" s="8">
        <v>5630</v>
      </c>
      <c r="X40" s="8">
        <v>40586769170</v>
      </c>
      <c r="Z40" s="8">
        <v>69551677245</v>
      </c>
      <c r="AB40" s="9">
        <v>2.0699999999999998</v>
      </c>
    </row>
    <row r="41" spans="1:28" ht="18.75" x14ac:dyDescent="0.4">
      <c r="A41" s="27" t="s">
        <v>51</v>
      </c>
      <c r="B41" s="27"/>
      <c r="C41" s="27"/>
      <c r="E41" s="28">
        <v>360000</v>
      </c>
      <c r="F41" s="28"/>
      <c r="H41" s="8">
        <v>3549219766</v>
      </c>
      <c r="J41" s="8">
        <v>4643823600</v>
      </c>
      <c r="L41" s="8">
        <v>0</v>
      </c>
      <c r="N41" s="8">
        <v>0</v>
      </c>
      <c r="P41" s="8">
        <v>0</v>
      </c>
      <c r="R41" s="8">
        <v>0</v>
      </c>
      <c r="T41" s="8">
        <v>360000</v>
      </c>
      <c r="V41" s="8">
        <v>11720</v>
      </c>
      <c r="X41" s="8">
        <v>3549219766</v>
      </c>
      <c r="Z41" s="8">
        <v>4186585584</v>
      </c>
      <c r="AB41" s="9">
        <v>0.12</v>
      </c>
    </row>
    <row r="42" spans="1:28" ht="18.75" x14ac:dyDescent="0.4">
      <c r="A42" s="27" t="s">
        <v>52</v>
      </c>
      <c r="B42" s="27"/>
      <c r="C42" s="27"/>
      <c r="E42" s="28">
        <v>133750</v>
      </c>
      <c r="F42" s="28"/>
      <c r="H42" s="8">
        <v>3821953597</v>
      </c>
      <c r="J42" s="8">
        <v>5547533502.5</v>
      </c>
      <c r="L42" s="8">
        <v>0</v>
      </c>
      <c r="N42" s="8">
        <v>0</v>
      </c>
      <c r="P42" s="8">
        <v>0</v>
      </c>
      <c r="R42" s="8">
        <v>0</v>
      </c>
      <c r="T42" s="8">
        <v>133750</v>
      </c>
      <c r="V42" s="8">
        <v>38600</v>
      </c>
      <c r="X42" s="8">
        <v>3821953597</v>
      </c>
      <c r="Z42" s="8">
        <v>5122841942.5</v>
      </c>
      <c r="AB42" s="9">
        <v>0.15</v>
      </c>
    </row>
    <row r="43" spans="1:28" ht="18.75" x14ac:dyDescent="0.4">
      <c r="A43" s="27" t="s">
        <v>53</v>
      </c>
      <c r="B43" s="27"/>
      <c r="C43" s="27"/>
      <c r="E43" s="28">
        <v>0</v>
      </c>
      <c r="F43" s="28"/>
      <c r="H43" s="8">
        <v>0</v>
      </c>
      <c r="J43" s="8">
        <v>0</v>
      </c>
      <c r="L43" s="8">
        <v>1500000</v>
      </c>
      <c r="N43" s="8">
        <v>12182124600</v>
      </c>
      <c r="P43" s="8">
        <v>0</v>
      </c>
      <c r="R43" s="8">
        <v>0</v>
      </c>
      <c r="T43" s="8">
        <v>1500000</v>
      </c>
      <c r="V43" s="8">
        <v>9470</v>
      </c>
      <c r="X43" s="8">
        <v>12182124600</v>
      </c>
      <c r="Z43" s="8">
        <v>14095195350</v>
      </c>
      <c r="AB43" s="9">
        <v>0.42</v>
      </c>
    </row>
    <row r="44" spans="1:28" ht="18.75" x14ac:dyDescent="0.4">
      <c r="A44" s="29" t="s">
        <v>54</v>
      </c>
      <c r="B44" s="29"/>
      <c r="C44" s="29"/>
      <c r="D44" s="19"/>
      <c r="E44" s="28">
        <v>0</v>
      </c>
      <c r="F44" s="30"/>
      <c r="H44" s="11">
        <v>0</v>
      </c>
      <c r="J44" s="11">
        <v>0</v>
      </c>
      <c r="L44" s="11">
        <v>10455805</v>
      </c>
      <c r="N44" s="11">
        <v>80109910721</v>
      </c>
      <c r="P44" s="11">
        <v>0</v>
      </c>
      <c r="R44" s="11">
        <v>0</v>
      </c>
      <c r="T44" s="11">
        <v>10455805</v>
      </c>
      <c r="V44" s="11">
        <v>6180</v>
      </c>
      <c r="X44" s="11">
        <v>80109910721</v>
      </c>
      <c r="Z44" s="11">
        <f>64117386457.023-12</f>
        <v>64117386445.023003</v>
      </c>
      <c r="AB44" s="12">
        <v>1.91</v>
      </c>
    </row>
    <row r="45" spans="1:28" ht="21" x14ac:dyDescent="0.4">
      <c r="A45" s="31" t="s">
        <v>55</v>
      </c>
      <c r="B45" s="31"/>
      <c r="C45" s="31"/>
      <c r="D45" s="31"/>
      <c r="F45" s="14"/>
      <c r="H45" s="14">
        <v>2169900965990</v>
      </c>
      <c r="J45" s="14">
        <v>3836024100351.1001</v>
      </c>
      <c r="L45" s="14"/>
      <c r="N45" s="14">
        <v>209745238127</v>
      </c>
      <c r="P45" s="14"/>
      <c r="R45" s="14">
        <v>260714755423</v>
      </c>
      <c r="T45" s="14"/>
      <c r="V45" s="14"/>
      <c r="X45" s="14">
        <v>2218286607662</v>
      </c>
      <c r="Z45" s="14">
        <f>SUM(Z9:Z44)</f>
        <v>3294637642963.4341</v>
      </c>
      <c r="AB45" s="15">
        <v>98.27</v>
      </c>
    </row>
    <row r="46" spans="1:28" x14ac:dyDescent="0.4">
      <c r="Z46" s="20"/>
    </row>
    <row r="47" spans="1:28" x14ac:dyDescent="0.4">
      <c r="Z47" s="20"/>
    </row>
  </sheetData>
  <mergeCells count="86">
    <mergeCell ref="A44:C44"/>
    <mergeCell ref="E44:F44"/>
    <mergeCell ref="A45:D45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43"/>
  <sheetViews>
    <sheetView rightToLeft="1" view="pageBreakPreview" zoomScale="60" zoomScaleNormal="100" workbookViewId="0">
      <selection activeCell="R36" sqref="R36"/>
    </sheetView>
  </sheetViews>
  <sheetFormatPr defaultRowHeight="15.75" x14ac:dyDescent="0.4"/>
  <cols>
    <col min="1" max="1" width="28.28515625" style="17" bestFit="1" customWidth="1"/>
    <col min="2" max="2" width="1.28515625" style="17" customWidth="1"/>
    <col min="3" max="3" width="11.85546875" style="17" bestFit="1" customWidth="1"/>
    <col min="4" max="4" width="1.28515625" style="17" customWidth="1"/>
    <col min="5" max="5" width="17.5703125" style="17" bestFit="1" customWidth="1"/>
    <col min="6" max="6" width="1.28515625" style="17" customWidth="1"/>
    <col min="7" max="7" width="17.5703125" style="17" bestFit="1" customWidth="1"/>
    <col min="8" max="8" width="1.28515625" style="17" customWidth="1"/>
    <col min="9" max="9" width="21.85546875" style="17" bestFit="1" customWidth="1"/>
    <col min="10" max="10" width="1.28515625" style="17" customWidth="1"/>
    <col min="11" max="11" width="13.28515625" style="17" bestFit="1" customWidth="1"/>
    <col min="12" max="12" width="1.28515625" style="17" customWidth="1"/>
    <col min="13" max="13" width="19.42578125" style="17" bestFit="1" customWidth="1"/>
    <col min="14" max="14" width="1.28515625" style="17" customWidth="1"/>
    <col min="15" max="15" width="24.140625" style="17" customWidth="1"/>
    <col min="16" max="16" width="1.28515625" style="17" customWidth="1"/>
    <col min="17" max="17" width="22.28515625" style="17" customWidth="1"/>
    <col min="18" max="18" width="9.140625" style="17"/>
    <col min="19" max="20" width="12.5703125" style="17" bestFit="1" customWidth="1"/>
    <col min="21" max="16384" width="9.140625" style="17"/>
  </cols>
  <sheetData>
    <row r="1" spans="1:17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5" x14ac:dyDescent="0.4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4" x14ac:dyDescent="0.4">
      <c r="A5" s="22" t="s">
        <v>147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" x14ac:dyDescent="0.4">
      <c r="A6" s="23" t="s">
        <v>85</v>
      </c>
      <c r="C6" s="23" t="s">
        <v>97</v>
      </c>
      <c r="D6" s="23"/>
      <c r="E6" s="23"/>
      <c r="F6" s="23"/>
      <c r="G6" s="23"/>
      <c r="H6" s="23"/>
      <c r="I6" s="23"/>
      <c r="K6" s="23" t="s">
        <v>98</v>
      </c>
      <c r="L6" s="23"/>
      <c r="M6" s="23"/>
      <c r="N6" s="23"/>
      <c r="O6" s="23"/>
      <c r="P6" s="23"/>
      <c r="Q6" s="23"/>
    </row>
    <row r="7" spans="1:17" ht="42" x14ac:dyDescent="0.4">
      <c r="A7" s="23"/>
      <c r="C7" s="16" t="s">
        <v>13</v>
      </c>
      <c r="D7" s="18"/>
      <c r="E7" s="16" t="s">
        <v>148</v>
      </c>
      <c r="F7" s="18"/>
      <c r="G7" s="16" t="s">
        <v>149</v>
      </c>
      <c r="H7" s="18"/>
      <c r="I7" s="16" t="s">
        <v>150</v>
      </c>
      <c r="K7" s="16" t="s">
        <v>13</v>
      </c>
      <c r="L7" s="18"/>
      <c r="M7" s="16" t="s">
        <v>148</v>
      </c>
      <c r="N7" s="18"/>
      <c r="O7" s="16" t="s">
        <v>149</v>
      </c>
      <c r="P7" s="18"/>
      <c r="Q7" s="16" t="s">
        <v>150</v>
      </c>
    </row>
    <row r="8" spans="1:17" ht="18.75" x14ac:dyDescent="0.4">
      <c r="A8" s="4" t="s">
        <v>43</v>
      </c>
      <c r="C8" s="5">
        <v>2500000</v>
      </c>
      <c r="E8" s="5">
        <v>49917283346</v>
      </c>
      <c r="G8" s="5">
        <v>38182130679</v>
      </c>
      <c r="I8" s="5">
        <v>11735152667</v>
      </c>
      <c r="K8" s="5">
        <v>2500000</v>
      </c>
      <c r="M8" s="5">
        <v>49917283346</v>
      </c>
      <c r="O8" s="5">
        <v>38182130679</v>
      </c>
      <c r="Q8" s="5">
        <v>11735152667</v>
      </c>
    </row>
    <row r="9" spans="1:17" ht="18.75" x14ac:dyDescent="0.4">
      <c r="A9" s="7" t="s">
        <v>42</v>
      </c>
      <c r="C9" s="8">
        <v>303253</v>
      </c>
      <c r="E9" s="8">
        <v>5688492676</v>
      </c>
      <c r="G9" s="8">
        <v>4423735387</v>
      </c>
      <c r="I9" s="8">
        <v>1264757289</v>
      </c>
      <c r="K9" s="8">
        <v>3930919</v>
      </c>
      <c r="M9" s="8">
        <v>71672388213</v>
      </c>
      <c r="O9" s="8">
        <v>57342698930</v>
      </c>
      <c r="Q9" s="8">
        <v>14329689283</v>
      </c>
    </row>
    <row r="10" spans="1:17" ht="18.75" x14ac:dyDescent="0.4">
      <c r="A10" s="7" t="s">
        <v>28</v>
      </c>
      <c r="C10" s="8">
        <v>13360388</v>
      </c>
      <c r="E10" s="8">
        <v>96002921430</v>
      </c>
      <c r="G10" s="8">
        <v>124707591762</v>
      </c>
      <c r="I10" s="8">
        <v>-28704670332</v>
      </c>
      <c r="K10" s="8">
        <v>13360388</v>
      </c>
      <c r="M10" s="8">
        <v>96002921430</v>
      </c>
      <c r="O10" s="8">
        <v>124707591762</v>
      </c>
      <c r="Q10" s="8">
        <v>-28704670332</v>
      </c>
    </row>
    <row r="11" spans="1:17" ht="18.75" x14ac:dyDescent="0.4">
      <c r="A11" s="7" t="s">
        <v>41</v>
      </c>
      <c r="C11" s="8">
        <v>1256500</v>
      </c>
      <c r="E11" s="8">
        <v>9700005055</v>
      </c>
      <c r="G11" s="8">
        <v>7911683327</v>
      </c>
      <c r="I11" s="8">
        <v>1788321728</v>
      </c>
      <c r="K11" s="8">
        <v>1256500</v>
      </c>
      <c r="M11" s="8">
        <v>9700005055</v>
      </c>
      <c r="O11" s="8">
        <v>7911683327</v>
      </c>
      <c r="Q11" s="8">
        <v>1788321728</v>
      </c>
    </row>
    <row r="12" spans="1:17" ht="18.75" x14ac:dyDescent="0.4">
      <c r="A12" s="7" t="s">
        <v>49</v>
      </c>
      <c r="C12" s="8">
        <v>5185204</v>
      </c>
      <c r="E12" s="8">
        <v>35776694802</v>
      </c>
      <c r="G12" s="8">
        <v>55873176137</v>
      </c>
      <c r="I12" s="8">
        <v>-20096481335</v>
      </c>
      <c r="K12" s="8">
        <v>6980000</v>
      </c>
      <c r="M12" s="8">
        <v>48863588103</v>
      </c>
      <c r="O12" s="8">
        <v>75213003960</v>
      </c>
      <c r="Q12" s="8">
        <v>-26349415857</v>
      </c>
    </row>
    <row r="13" spans="1:17" ht="18.75" x14ac:dyDescent="0.4">
      <c r="A13" s="7" t="s">
        <v>24</v>
      </c>
      <c r="C13" s="8">
        <v>6352361</v>
      </c>
      <c r="E13" s="8">
        <v>63629358114</v>
      </c>
      <c r="G13" s="8">
        <v>55252439148</v>
      </c>
      <c r="I13" s="8">
        <v>8376918966</v>
      </c>
      <c r="K13" s="8">
        <v>9279765</v>
      </c>
      <c r="M13" s="8">
        <v>81855310898</v>
      </c>
      <c r="O13" s="8">
        <v>80714815861</v>
      </c>
      <c r="Q13" s="8">
        <v>1140495037</v>
      </c>
    </row>
    <row r="14" spans="1:17" ht="18.75" x14ac:dyDescent="0.4">
      <c r="A14" s="7" t="s">
        <v>103</v>
      </c>
      <c r="C14" s="8">
        <v>0</v>
      </c>
      <c r="E14" s="8">
        <v>0</v>
      </c>
      <c r="G14" s="8">
        <v>0</v>
      </c>
      <c r="I14" s="8">
        <v>0</v>
      </c>
      <c r="K14" s="8">
        <v>7100000</v>
      </c>
      <c r="M14" s="8">
        <v>145760594813</v>
      </c>
      <c r="O14" s="8">
        <v>148424587650</v>
      </c>
      <c r="Q14" s="8">
        <v>-2663992837</v>
      </c>
    </row>
    <row r="15" spans="1:17" ht="18.75" x14ac:dyDescent="0.4">
      <c r="A15" s="7" t="s">
        <v>104</v>
      </c>
      <c r="C15" s="8">
        <v>0</v>
      </c>
      <c r="E15" s="8">
        <v>0</v>
      </c>
      <c r="G15" s="8">
        <v>0</v>
      </c>
      <c r="I15" s="8">
        <v>0</v>
      </c>
      <c r="K15" s="8">
        <v>4815267</v>
      </c>
      <c r="M15" s="8">
        <v>25464798101</v>
      </c>
      <c r="O15" s="8">
        <v>27523042927</v>
      </c>
      <c r="Q15" s="8">
        <v>-2058244826</v>
      </c>
    </row>
    <row r="16" spans="1:17" ht="18.75" x14ac:dyDescent="0.4">
      <c r="A16" s="7" t="s">
        <v>46</v>
      </c>
      <c r="C16" s="8">
        <v>0</v>
      </c>
      <c r="E16" s="8">
        <v>0</v>
      </c>
      <c r="G16" s="8">
        <v>0</v>
      </c>
      <c r="I16" s="8">
        <v>0</v>
      </c>
      <c r="K16" s="8">
        <v>257500</v>
      </c>
      <c r="M16" s="8">
        <v>5557279210</v>
      </c>
      <c r="O16" s="8">
        <v>4208347527</v>
      </c>
      <c r="Q16" s="8">
        <v>1348931683</v>
      </c>
    </row>
    <row r="17" spans="1:20" ht="18.75" x14ac:dyDescent="0.4">
      <c r="A17" s="7" t="s">
        <v>105</v>
      </c>
      <c r="C17" s="8">
        <v>0</v>
      </c>
      <c r="E17" s="8">
        <v>0</v>
      </c>
      <c r="G17" s="8">
        <v>0</v>
      </c>
      <c r="I17" s="8">
        <v>0</v>
      </c>
      <c r="K17" s="8">
        <v>200000</v>
      </c>
      <c r="M17" s="8">
        <v>6607399876</v>
      </c>
      <c r="O17" s="8">
        <v>6033883500</v>
      </c>
      <c r="Q17" s="8">
        <v>573516376</v>
      </c>
    </row>
    <row r="18" spans="1:20" ht="18.75" x14ac:dyDescent="0.4">
      <c r="A18" s="7" t="s">
        <v>106</v>
      </c>
      <c r="C18" s="8">
        <v>0</v>
      </c>
      <c r="E18" s="8">
        <v>0</v>
      </c>
      <c r="G18" s="8">
        <v>0</v>
      </c>
      <c r="I18" s="8">
        <v>0</v>
      </c>
      <c r="K18" s="8">
        <v>1500000</v>
      </c>
      <c r="M18" s="8">
        <v>5819608384</v>
      </c>
      <c r="O18" s="8">
        <v>7231713750</v>
      </c>
      <c r="Q18" s="8">
        <v>-1412105366</v>
      </c>
    </row>
    <row r="19" spans="1:20" ht="18.75" x14ac:dyDescent="0.4">
      <c r="A19" s="7" t="s">
        <v>52</v>
      </c>
      <c r="C19" s="8">
        <v>0</v>
      </c>
      <c r="E19" s="8">
        <v>0</v>
      </c>
      <c r="G19" s="8">
        <v>0</v>
      </c>
      <c r="I19" s="8">
        <v>0</v>
      </c>
      <c r="K19" s="8">
        <v>133750</v>
      </c>
      <c r="M19" s="8">
        <v>4678243045</v>
      </c>
      <c r="O19" s="8">
        <v>3821953598</v>
      </c>
      <c r="Q19" s="8">
        <v>856289447</v>
      </c>
    </row>
    <row r="20" spans="1:20" ht="18.75" x14ac:dyDescent="0.4">
      <c r="A20" s="7" t="s">
        <v>20</v>
      </c>
      <c r="C20" s="8">
        <v>0</v>
      </c>
      <c r="E20" s="8">
        <v>0</v>
      </c>
      <c r="G20" s="8">
        <v>0</v>
      </c>
      <c r="I20" s="8">
        <v>0</v>
      </c>
      <c r="K20" s="8">
        <v>1</v>
      </c>
      <c r="M20" s="8">
        <v>1</v>
      </c>
      <c r="O20" s="8">
        <v>3491</v>
      </c>
      <c r="Q20" s="8">
        <v>-3490</v>
      </c>
      <c r="S20" s="20"/>
      <c r="T20" s="20"/>
    </row>
    <row r="21" spans="1:20" ht="18.75" x14ac:dyDescent="0.4">
      <c r="A21" s="7" t="s">
        <v>25</v>
      </c>
      <c r="C21" s="8">
        <v>0</v>
      </c>
      <c r="E21" s="8">
        <v>0</v>
      </c>
      <c r="G21" s="8">
        <v>0</v>
      </c>
      <c r="I21" s="8">
        <v>0</v>
      </c>
      <c r="K21" s="8">
        <v>2024291</v>
      </c>
      <c r="M21" s="8">
        <v>19880995253</v>
      </c>
      <c r="O21" s="8">
        <v>26984225145</v>
      </c>
      <c r="Q21" s="8">
        <v>-7103229892</v>
      </c>
      <c r="S21" s="20"/>
      <c r="T21" s="20"/>
    </row>
    <row r="22" spans="1:20" ht="18.75" x14ac:dyDescent="0.4">
      <c r="A22" s="7" t="s">
        <v>107</v>
      </c>
      <c r="C22" s="8">
        <v>0</v>
      </c>
      <c r="E22" s="8">
        <v>0</v>
      </c>
      <c r="G22" s="8">
        <v>0</v>
      </c>
      <c r="I22" s="8">
        <v>0</v>
      </c>
      <c r="K22" s="8">
        <v>1750000</v>
      </c>
      <c r="M22" s="8">
        <v>6504443462</v>
      </c>
      <c r="O22" s="8">
        <v>6610432500</v>
      </c>
      <c r="Q22" s="8">
        <v>-105989038</v>
      </c>
      <c r="S22" s="20"/>
      <c r="T22" s="20"/>
    </row>
    <row r="23" spans="1:20" ht="18.75" x14ac:dyDescent="0.4">
      <c r="A23" s="7" t="s">
        <v>29</v>
      </c>
      <c r="C23" s="8">
        <v>0</v>
      </c>
      <c r="E23" s="8">
        <v>0</v>
      </c>
      <c r="G23" s="8">
        <v>0</v>
      </c>
      <c r="I23" s="8">
        <v>0</v>
      </c>
      <c r="K23" s="8">
        <v>4000000</v>
      </c>
      <c r="M23" s="8">
        <v>21391956116</v>
      </c>
      <c r="O23" s="8">
        <v>23658389989</v>
      </c>
      <c r="Q23" s="8">
        <v>-2266433873</v>
      </c>
      <c r="S23" s="20"/>
      <c r="T23" s="20"/>
    </row>
    <row r="24" spans="1:20" ht="18.75" x14ac:dyDescent="0.4">
      <c r="A24" s="7" t="s">
        <v>30</v>
      </c>
      <c r="C24" s="8">
        <v>0</v>
      </c>
      <c r="E24" s="8">
        <v>0</v>
      </c>
      <c r="G24" s="8">
        <v>0</v>
      </c>
      <c r="I24" s="8">
        <v>0</v>
      </c>
      <c r="K24" s="8">
        <v>200000</v>
      </c>
      <c r="M24" s="8">
        <v>2572601426</v>
      </c>
      <c r="O24" s="8">
        <v>4361891400</v>
      </c>
      <c r="Q24" s="8">
        <v>-1789289974</v>
      </c>
      <c r="S24" s="20"/>
      <c r="T24" s="20"/>
    </row>
    <row r="25" spans="1:20" ht="18.75" x14ac:dyDescent="0.4">
      <c r="A25" s="7" t="s">
        <v>22</v>
      </c>
      <c r="C25" s="8">
        <v>0</v>
      </c>
      <c r="E25" s="8">
        <v>0</v>
      </c>
      <c r="G25" s="8">
        <v>0</v>
      </c>
      <c r="I25" s="8">
        <v>0</v>
      </c>
      <c r="K25" s="8">
        <v>500000</v>
      </c>
      <c r="M25" s="8">
        <v>20114601771</v>
      </c>
      <c r="O25" s="8">
        <v>23216037739</v>
      </c>
      <c r="Q25" s="8">
        <v>-3101435968</v>
      </c>
      <c r="S25" s="20"/>
      <c r="T25" s="20"/>
    </row>
    <row r="26" spans="1:20" ht="18.75" x14ac:dyDescent="0.4">
      <c r="A26" s="7" t="s">
        <v>108</v>
      </c>
      <c r="C26" s="8">
        <v>0</v>
      </c>
      <c r="E26" s="8">
        <v>0</v>
      </c>
      <c r="G26" s="8">
        <v>0</v>
      </c>
      <c r="I26" s="8">
        <v>0</v>
      </c>
      <c r="K26" s="8">
        <v>13200000</v>
      </c>
      <c r="M26" s="8">
        <v>41201384400</v>
      </c>
      <c r="O26" s="8">
        <v>52656418980</v>
      </c>
      <c r="Q26" s="8">
        <v>-11455034580</v>
      </c>
      <c r="S26" s="20"/>
    </row>
    <row r="27" spans="1:20" ht="18.75" x14ac:dyDescent="0.4">
      <c r="A27" s="7" t="s">
        <v>51</v>
      </c>
      <c r="C27" s="8">
        <v>0</v>
      </c>
      <c r="E27" s="8">
        <v>0</v>
      </c>
      <c r="G27" s="8">
        <v>0</v>
      </c>
      <c r="I27" s="8">
        <v>0</v>
      </c>
      <c r="K27" s="8">
        <v>360000</v>
      </c>
      <c r="M27" s="8">
        <v>4653977308</v>
      </c>
      <c r="O27" s="8">
        <v>3549219770</v>
      </c>
      <c r="Q27" s="8">
        <v>1104757538</v>
      </c>
    </row>
    <row r="28" spans="1:20" ht="18.75" x14ac:dyDescent="0.4">
      <c r="A28" s="7" t="s">
        <v>109</v>
      </c>
      <c r="C28" s="8">
        <v>0</v>
      </c>
      <c r="E28" s="8">
        <v>0</v>
      </c>
      <c r="G28" s="8">
        <v>0</v>
      </c>
      <c r="I28" s="8">
        <v>0</v>
      </c>
      <c r="K28" s="8">
        <v>5541235</v>
      </c>
      <c r="M28" s="8">
        <v>12356954050</v>
      </c>
      <c r="O28" s="8">
        <v>12356954050</v>
      </c>
      <c r="Q28" s="8">
        <v>0</v>
      </c>
    </row>
    <row r="29" spans="1:20" ht="18.75" x14ac:dyDescent="0.4">
      <c r="A29" s="7" t="s">
        <v>110</v>
      </c>
      <c r="C29" s="8">
        <v>0</v>
      </c>
      <c r="E29" s="8">
        <v>0</v>
      </c>
      <c r="G29" s="8">
        <v>0</v>
      </c>
      <c r="I29" s="8">
        <v>0</v>
      </c>
      <c r="K29" s="8">
        <v>14541989</v>
      </c>
      <c r="M29" s="8">
        <v>165384257005</v>
      </c>
      <c r="O29" s="8">
        <v>163491299711</v>
      </c>
      <c r="Q29" s="8">
        <v>1892957294</v>
      </c>
    </row>
    <row r="30" spans="1:20" ht="18.75" x14ac:dyDescent="0.4">
      <c r="A30" s="7" t="s">
        <v>23</v>
      </c>
      <c r="C30" s="8">
        <v>0</v>
      </c>
      <c r="E30" s="8">
        <v>0</v>
      </c>
      <c r="G30" s="8">
        <v>0</v>
      </c>
      <c r="I30" s="8">
        <v>0</v>
      </c>
      <c r="K30" s="8">
        <v>3800000</v>
      </c>
      <c r="M30" s="8">
        <v>26932790794</v>
      </c>
      <c r="O30" s="8">
        <v>31012371859</v>
      </c>
      <c r="Q30" s="8">
        <v>-4079581065</v>
      </c>
    </row>
    <row r="31" spans="1:20" ht="18.75" x14ac:dyDescent="0.4">
      <c r="A31" s="7" t="s">
        <v>44</v>
      </c>
      <c r="C31" s="8">
        <v>0</v>
      </c>
      <c r="E31" s="8">
        <v>0</v>
      </c>
      <c r="G31" s="8">
        <v>0</v>
      </c>
      <c r="I31" s="8">
        <v>0</v>
      </c>
      <c r="K31" s="8">
        <v>4000001</v>
      </c>
      <c r="M31" s="8">
        <v>24159391307</v>
      </c>
      <c r="O31" s="8">
        <v>26242926517</v>
      </c>
      <c r="Q31" s="8">
        <v>-2083535210</v>
      </c>
    </row>
    <row r="32" spans="1:20" ht="18.75" x14ac:dyDescent="0.4">
      <c r="A32" s="7" t="s">
        <v>111</v>
      </c>
      <c r="C32" s="8">
        <v>0</v>
      </c>
      <c r="E32" s="8">
        <v>0</v>
      </c>
      <c r="G32" s="8">
        <v>0</v>
      </c>
      <c r="I32" s="8">
        <v>0</v>
      </c>
      <c r="K32" s="8">
        <v>7123249</v>
      </c>
      <c r="M32" s="8">
        <v>39706029623</v>
      </c>
      <c r="O32" s="8">
        <v>53814579080</v>
      </c>
      <c r="Q32" s="8">
        <v>-14108549457</v>
      </c>
    </row>
    <row r="33" spans="1:17" ht="18.75" x14ac:dyDescent="0.4">
      <c r="A33" s="7" t="s">
        <v>37</v>
      </c>
      <c r="C33" s="8">
        <v>0</v>
      </c>
      <c r="E33" s="8">
        <v>0</v>
      </c>
      <c r="G33" s="8">
        <v>0</v>
      </c>
      <c r="I33" s="8">
        <v>0</v>
      </c>
      <c r="K33" s="8">
        <v>7200000</v>
      </c>
      <c r="M33" s="8">
        <v>22489387333</v>
      </c>
      <c r="O33" s="8">
        <v>25035745609</v>
      </c>
      <c r="Q33" s="8">
        <v>-2546358276</v>
      </c>
    </row>
    <row r="34" spans="1:17" ht="18.75" x14ac:dyDescent="0.4">
      <c r="A34" s="7" t="s">
        <v>112</v>
      </c>
      <c r="C34" s="8">
        <v>0</v>
      </c>
      <c r="E34" s="8">
        <v>0</v>
      </c>
      <c r="G34" s="8">
        <v>0</v>
      </c>
      <c r="I34" s="8">
        <v>0</v>
      </c>
      <c r="K34" s="8">
        <v>34753248</v>
      </c>
      <c r="M34" s="8">
        <v>40630324207</v>
      </c>
      <c r="O34" s="8">
        <v>44150383770</v>
      </c>
      <c r="Q34" s="8">
        <v>-3520059563</v>
      </c>
    </row>
    <row r="35" spans="1:17" ht="18.75" x14ac:dyDescent="0.4">
      <c r="A35" s="7" t="s">
        <v>21</v>
      </c>
      <c r="C35" s="8">
        <v>0</v>
      </c>
      <c r="E35" s="8">
        <v>0</v>
      </c>
      <c r="G35" s="8">
        <v>0</v>
      </c>
      <c r="I35" s="8">
        <v>0</v>
      </c>
      <c r="K35" s="8">
        <v>90117</v>
      </c>
      <c r="M35" s="8">
        <v>21741261104</v>
      </c>
      <c r="O35" s="8">
        <v>23984364420</v>
      </c>
      <c r="Q35" s="8">
        <v>-2243103316</v>
      </c>
    </row>
    <row r="36" spans="1:17" ht="18.75" x14ac:dyDescent="0.4">
      <c r="A36" s="7" t="s">
        <v>113</v>
      </c>
      <c r="C36" s="8">
        <v>0</v>
      </c>
      <c r="E36" s="8">
        <v>0</v>
      </c>
      <c r="G36" s="8">
        <v>0</v>
      </c>
      <c r="I36" s="8">
        <v>0</v>
      </c>
      <c r="K36" s="8">
        <v>9147592</v>
      </c>
      <c r="M36" s="8">
        <v>24585197351</v>
      </c>
      <c r="O36" s="8">
        <v>23536754216</v>
      </c>
      <c r="Q36" s="8">
        <v>1048443135</v>
      </c>
    </row>
    <row r="37" spans="1:17" ht="18.75" x14ac:dyDescent="0.4">
      <c r="A37" s="7" t="s">
        <v>48</v>
      </c>
      <c r="C37" s="8">
        <v>0</v>
      </c>
      <c r="E37" s="8">
        <v>0</v>
      </c>
      <c r="G37" s="8">
        <v>0</v>
      </c>
      <c r="I37" s="8">
        <v>0</v>
      </c>
      <c r="K37" s="8">
        <v>9905390</v>
      </c>
      <c r="M37" s="8">
        <v>33152078606</v>
      </c>
      <c r="O37" s="8">
        <v>57530744031</v>
      </c>
      <c r="Q37" s="8">
        <v>-24378665425</v>
      </c>
    </row>
    <row r="38" spans="1:17" ht="18.75" x14ac:dyDescent="0.4">
      <c r="A38" s="10" t="s">
        <v>27</v>
      </c>
      <c r="C38" s="11">
        <v>0</v>
      </c>
      <c r="E38" s="11">
        <v>0</v>
      </c>
      <c r="G38" s="11">
        <v>0</v>
      </c>
      <c r="I38" s="11">
        <v>0</v>
      </c>
      <c r="K38" s="11">
        <v>1</v>
      </c>
      <c r="M38" s="11">
        <v>1</v>
      </c>
      <c r="O38" s="11">
        <v>5336</v>
      </c>
      <c r="Q38" s="11">
        <v>-5335</v>
      </c>
    </row>
    <row r="39" spans="1:17" ht="21.75" thickBot="1" x14ac:dyDescent="0.45">
      <c r="A39" s="13" t="s">
        <v>55</v>
      </c>
      <c r="C39" s="14">
        <v>28957706</v>
      </c>
      <c r="E39" s="14">
        <f>SUM(E8:E38)</f>
        <v>260714755423</v>
      </c>
      <c r="G39" s="14">
        <v>286350756440</v>
      </c>
      <c r="I39" s="14">
        <v>-25636001017</v>
      </c>
      <c r="K39" s="14">
        <v>169451203</v>
      </c>
      <c r="M39" s="14">
        <v>1079357051592</v>
      </c>
      <c r="O39" s="14">
        <v>1183508201084</v>
      </c>
      <c r="Q39" s="14">
        <v>-104151149492</v>
      </c>
    </row>
    <row r="40" spans="1:17" ht="16.5" thickTop="1" x14ac:dyDescent="0.4"/>
    <row r="41" spans="1:17" x14ac:dyDescent="0.4">
      <c r="I41" s="20"/>
      <c r="Q41" s="20"/>
    </row>
    <row r="42" spans="1:17" x14ac:dyDescent="0.4">
      <c r="Q42" s="20"/>
    </row>
    <row r="43" spans="1:17" x14ac:dyDescent="0.4">
      <c r="I43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3"/>
  <sheetViews>
    <sheetView rightToLeft="1" view="pageBreakPreview" zoomScale="85" zoomScaleNormal="100" zoomScaleSheetLayoutView="85" workbookViewId="0">
      <selection activeCell="H53" sqref="G53:H54"/>
    </sheetView>
  </sheetViews>
  <sheetFormatPr defaultRowHeight="15.75" x14ac:dyDescent="0.4"/>
  <cols>
    <col min="1" max="1" width="27.5703125" style="17" bestFit="1" customWidth="1"/>
    <col min="2" max="2" width="1.28515625" style="17" customWidth="1"/>
    <col min="3" max="3" width="12.42578125" style="17" bestFit="1" customWidth="1"/>
    <col min="4" max="4" width="1.28515625" style="17" customWidth="1"/>
    <col min="5" max="5" width="18.28515625" style="17" bestFit="1" customWidth="1"/>
    <col min="6" max="6" width="1.28515625" style="17" customWidth="1"/>
    <col min="7" max="7" width="18.85546875" style="17" bestFit="1" customWidth="1"/>
    <col min="8" max="8" width="1.28515625" style="17" customWidth="1"/>
    <col min="9" max="9" width="26.28515625" style="17" bestFit="1" customWidth="1"/>
    <col min="10" max="10" width="1.28515625" style="17" customWidth="1"/>
    <col min="11" max="11" width="12.42578125" style="17" bestFit="1" customWidth="1"/>
    <col min="12" max="12" width="1.28515625" style="17" customWidth="1"/>
    <col min="13" max="13" width="21.85546875" style="17" customWidth="1"/>
    <col min="14" max="14" width="1.28515625" style="17" customWidth="1"/>
    <col min="15" max="15" width="21.5703125" style="17" customWidth="1"/>
    <col min="16" max="16" width="1.28515625" style="17" customWidth="1"/>
    <col min="17" max="17" width="22.7109375" style="17" customWidth="1"/>
    <col min="18" max="16384" width="9.140625" style="17"/>
  </cols>
  <sheetData>
    <row r="1" spans="1:17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5.5" x14ac:dyDescent="0.4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5" spans="1:17" ht="24" x14ac:dyDescent="0.4">
      <c r="A5" s="22" t="s">
        <v>151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" x14ac:dyDescent="0.4">
      <c r="A6" s="23" t="s">
        <v>85</v>
      </c>
      <c r="C6" s="23" t="s">
        <v>97</v>
      </c>
      <c r="D6" s="23"/>
      <c r="E6" s="23"/>
      <c r="F6" s="23"/>
      <c r="G6" s="23"/>
      <c r="H6" s="23"/>
      <c r="I6" s="23"/>
      <c r="K6" s="23" t="s">
        <v>98</v>
      </c>
      <c r="L6" s="23"/>
      <c r="M6" s="23"/>
      <c r="N6" s="23"/>
      <c r="O6" s="23"/>
      <c r="P6" s="23"/>
      <c r="Q6" s="23"/>
    </row>
    <row r="7" spans="1:17" ht="42" x14ac:dyDescent="0.4">
      <c r="A7" s="23"/>
      <c r="C7" s="16" t="s">
        <v>13</v>
      </c>
      <c r="D7" s="18"/>
      <c r="E7" s="16" t="s">
        <v>15</v>
      </c>
      <c r="F7" s="18"/>
      <c r="G7" s="16" t="s">
        <v>149</v>
      </c>
      <c r="H7" s="18"/>
      <c r="I7" s="16" t="s">
        <v>152</v>
      </c>
      <c r="K7" s="16" t="s">
        <v>13</v>
      </c>
      <c r="L7" s="18"/>
      <c r="M7" s="16" t="s">
        <v>15</v>
      </c>
      <c r="N7" s="18"/>
      <c r="O7" s="16" t="s">
        <v>149</v>
      </c>
      <c r="P7" s="18"/>
      <c r="Q7" s="16" t="s">
        <v>152</v>
      </c>
    </row>
    <row r="8" spans="1:17" ht="18.75" x14ac:dyDescent="0.4">
      <c r="A8" s="4" t="s">
        <v>45</v>
      </c>
      <c r="C8" s="5">
        <v>5471764</v>
      </c>
      <c r="E8" s="5">
        <v>111249784245</v>
      </c>
      <c r="G8" s="5">
        <v>116407778146</v>
      </c>
      <c r="I8" s="5">
        <v>-5157993900</v>
      </c>
      <c r="K8" s="5">
        <v>5471764</v>
      </c>
      <c r="M8" s="5">
        <v>111249784245</v>
      </c>
      <c r="O8" s="5">
        <v>100373514693</v>
      </c>
      <c r="Q8" s="5">
        <v>10876269552</v>
      </c>
    </row>
    <row r="9" spans="1:17" ht="18.75" x14ac:dyDescent="0.4">
      <c r="A9" s="7" t="s">
        <v>24</v>
      </c>
      <c r="C9" s="8">
        <v>3677412</v>
      </c>
      <c r="E9" s="8">
        <v>29447313834</v>
      </c>
      <c r="G9" s="8">
        <v>42876675399</v>
      </c>
      <c r="I9" s="8">
        <v>-13429361564</v>
      </c>
      <c r="K9" s="8">
        <v>3677412</v>
      </c>
      <c r="M9" s="8">
        <v>29447313834</v>
      </c>
      <c r="O9" s="8">
        <v>31985899861</v>
      </c>
      <c r="Q9" s="8">
        <v>-2538586026</v>
      </c>
    </row>
    <row r="10" spans="1:17" ht="18.75" x14ac:dyDescent="0.4">
      <c r="A10" s="7" t="s">
        <v>29</v>
      </c>
      <c r="C10" s="8">
        <v>19495605</v>
      </c>
      <c r="E10" s="8">
        <v>121679445992</v>
      </c>
      <c r="G10" s="8">
        <v>110846299767</v>
      </c>
      <c r="I10" s="8">
        <v>10833146225</v>
      </c>
      <c r="K10" s="8">
        <v>19495605</v>
      </c>
      <c r="M10" s="8">
        <v>121679445992</v>
      </c>
      <c r="O10" s="8">
        <v>80940257160</v>
      </c>
      <c r="Q10" s="8">
        <v>40739188832</v>
      </c>
    </row>
    <row r="11" spans="1:17" ht="18.75" x14ac:dyDescent="0.4">
      <c r="A11" s="7" t="s">
        <v>30</v>
      </c>
      <c r="C11" s="8">
        <v>7197273</v>
      </c>
      <c r="E11" s="8">
        <v>126978325057</v>
      </c>
      <c r="G11" s="8">
        <v>172899057909</v>
      </c>
      <c r="I11" s="8">
        <v>-45920732851</v>
      </c>
      <c r="K11" s="8">
        <v>7197273</v>
      </c>
      <c r="M11" s="8">
        <v>126978325057</v>
      </c>
      <c r="O11" s="8">
        <v>148234722469</v>
      </c>
      <c r="Q11" s="8">
        <v>-21256397411</v>
      </c>
    </row>
    <row r="12" spans="1:17" ht="18.75" x14ac:dyDescent="0.4">
      <c r="A12" s="7" t="s">
        <v>31</v>
      </c>
      <c r="C12" s="8">
        <v>7900206</v>
      </c>
      <c r="E12" s="8">
        <v>118292583480</v>
      </c>
      <c r="G12" s="8">
        <v>131305551577</v>
      </c>
      <c r="I12" s="8">
        <v>-13012968096</v>
      </c>
      <c r="K12" s="8">
        <v>7900206</v>
      </c>
      <c r="M12" s="8">
        <v>118292583480</v>
      </c>
      <c r="O12" s="8">
        <v>97837301507</v>
      </c>
      <c r="Q12" s="8">
        <v>20455281973</v>
      </c>
    </row>
    <row r="13" spans="1:17" ht="18.75" x14ac:dyDescent="0.4">
      <c r="A13" s="7" t="s">
        <v>44</v>
      </c>
      <c r="C13" s="8">
        <v>30300084</v>
      </c>
      <c r="E13" s="8">
        <v>411902341604</v>
      </c>
      <c r="G13" s="8">
        <v>477746584532</v>
      </c>
      <c r="I13" s="8">
        <v>-65844242927</v>
      </c>
      <c r="K13" s="8">
        <v>30300084</v>
      </c>
      <c r="M13" s="8">
        <v>411902341604</v>
      </c>
      <c r="O13" s="8">
        <v>232799020772</v>
      </c>
      <c r="Q13" s="8">
        <v>179103320832</v>
      </c>
    </row>
    <row r="14" spans="1:17" ht="18.75" x14ac:dyDescent="0.4">
      <c r="A14" s="7" t="s">
        <v>39</v>
      </c>
      <c r="C14" s="8">
        <v>43274421</v>
      </c>
      <c r="E14" s="8">
        <v>65225722873</v>
      </c>
      <c r="G14" s="8">
        <v>81113489471</v>
      </c>
      <c r="I14" s="8">
        <v>-15887766597</v>
      </c>
      <c r="K14" s="8">
        <v>43274421</v>
      </c>
      <c r="M14" s="8">
        <v>65225722873</v>
      </c>
      <c r="O14" s="8">
        <v>87550104432</v>
      </c>
      <c r="Q14" s="8">
        <v>-22324381558</v>
      </c>
    </row>
    <row r="15" spans="1:17" ht="18.75" x14ac:dyDescent="0.4">
      <c r="A15" s="7" t="s">
        <v>27</v>
      </c>
      <c r="C15" s="8">
        <v>13196288</v>
      </c>
      <c r="E15" s="8">
        <v>78696626969</v>
      </c>
      <c r="G15" s="8">
        <v>91529022049</v>
      </c>
      <c r="I15" s="8">
        <v>-12832395079</v>
      </c>
      <c r="K15" s="8">
        <v>13196288</v>
      </c>
      <c r="M15" s="8">
        <v>78696626969</v>
      </c>
      <c r="O15" s="8">
        <v>70425012452</v>
      </c>
      <c r="Q15" s="8">
        <v>8271614517</v>
      </c>
    </row>
    <row r="16" spans="1:17" ht="18.75" x14ac:dyDescent="0.4">
      <c r="A16" s="7" t="s">
        <v>26</v>
      </c>
      <c r="C16" s="8">
        <v>1184334</v>
      </c>
      <c r="E16" s="8">
        <v>9859752633</v>
      </c>
      <c r="G16" s="8">
        <v>12245366203</v>
      </c>
      <c r="I16" s="8">
        <v>-2385613569</v>
      </c>
      <c r="K16" s="8">
        <v>1184334</v>
      </c>
      <c r="M16" s="8">
        <v>9859752633</v>
      </c>
      <c r="O16" s="8">
        <v>14332167769</v>
      </c>
      <c r="Q16" s="8">
        <v>-4472415135</v>
      </c>
    </row>
    <row r="17" spans="1:17" ht="18.75" x14ac:dyDescent="0.4">
      <c r="A17" s="7" t="s">
        <v>34</v>
      </c>
      <c r="C17" s="8">
        <v>711458</v>
      </c>
      <c r="E17" s="8">
        <v>85018573683</v>
      </c>
      <c r="G17" s="8">
        <v>88174207864</v>
      </c>
      <c r="I17" s="8">
        <v>-3155634180</v>
      </c>
      <c r="K17" s="8">
        <v>711458</v>
      </c>
      <c r="M17" s="8">
        <v>85018573683</v>
      </c>
      <c r="O17" s="8">
        <v>84492149830</v>
      </c>
      <c r="Q17" s="8">
        <v>526423853</v>
      </c>
    </row>
    <row r="18" spans="1:17" ht="18.75" x14ac:dyDescent="0.4">
      <c r="A18" s="7" t="s">
        <v>47</v>
      </c>
      <c r="C18" s="8">
        <v>7196401</v>
      </c>
      <c r="E18" s="8">
        <v>96114802160</v>
      </c>
      <c r="G18" s="8">
        <v>117679936078</v>
      </c>
      <c r="I18" s="8">
        <v>-21565133917</v>
      </c>
      <c r="K18" s="8">
        <v>7196401</v>
      </c>
      <c r="M18" s="8">
        <v>96114802160</v>
      </c>
      <c r="O18" s="8">
        <v>82051590289</v>
      </c>
      <c r="Q18" s="8">
        <v>14063211871</v>
      </c>
    </row>
    <row r="19" spans="1:17" ht="18.75" x14ac:dyDescent="0.4">
      <c r="A19" s="7" t="s">
        <v>19</v>
      </c>
      <c r="C19" s="8">
        <v>31541785</v>
      </c>
      <c r="E19" s="8">
        <v>199994009142</v>
      </c>
      <c r="G19" s="8">
        <v>253826512385</v>
      </c>
      <c r="I19" s="8">
        <v>-53832503242</v>
      </c>
      <c r="K19" s="8">
        <v>31541785</v>
      </c>
      <c r="M19" s="8">
        <v>199994009142</v>
      </c>
      <c r="O19" s="8">
        <v>141690884363</v>
      </c>
      <c r="Q19" s="8">
        <v>58303124779</v>
      </c>
    </row>
    <row r="20" spans="1:17" ht="18.75" x14ac:dyDescent="0.4">
      <c r="A20" s="7" t="s">
        <v>38</v>
      </c>
      <c r="C20" s="8">
        <v>5932246</v>
      </c>
      <c r="E20" s="8">
        <v>73403280038</v>
      </c>
      <c r="G20" s="8">
        <v>66045292865</v>
      </c>
      <c r="I20" s="8">
        <v>7357987173</v>
      </c>
      <c r="K20" s="8">
        <v>5932246</v>
      </c>
      <c r="M20" s="8">
        <v>73403280038</v>
      </c>
      <c r="O20" s="8">
        <v>52246969347</v>
      </c>
      <c r="Q20" s="8">
        <v>21156310691</v>
      </c>
    </row>
    <row r="21" spans="1:17" ht="18.75" x14ac:dyDescent="0.4">
      <c r="A21" s="7" t="s">
        <v>37</v>
      </c>
      <c r="C21" s="8">
        <v>78623704</v>
      </c>
      <c r="E21" s="8">
        <v>264786109754</v>
      </c>
      <c r="G21" s="8">
        <v>306851039381</v>
      </c>
      <c r="I21" s="8">
        <v>-42064929626</v>
      </c>
      <c r="K21" s="8">
        <v>78623704</v>
      </c>
      <c r="M21" s="8">
        <v>264786109754</v>
      </c>
      <c r="O21" s="8">
        <v>274355512078</v>
      </c>
      <c r="Q21" s="8">
        <v>-9569402323</v>
      </c>
    </row>
    <row r="22" spans="1:17" ht="18.75" x14ac:dyDescent="0.4">
      <c r="A22" s="7" t="s">
        <v>33</v>
      </c>
      <c r="C22" s="8">
        <v>1260362</v>
      </c>
      <c r="E22" s="8">
        <v>157540526037</v>
      </c>
      <c r="G22" s="8">
        <v>172110242067</v>
      </c>
      <c r="I22" s="8">
        <v>-14569716029</v>
      </c>
      <c r="K22" s="8">
        <v>1260362</v>
      </c>
      <c r="M22" s="8">
        <v>157540526037</v>
      </c>
      <c r="O22" s="8">
        <v>150080440334</v>
      </c>
      <c r="Q22" s="8">
        <v>7460085703</v>
      </c>
    </row>
    <row r="23" spans="1:17" ht="18.75" x14ac:dyDescent="0.4">
      <c r="A23" s="7" t="s">
        <v>43</v>
      </c>
      <c r="C23" s="8">
        <v>3522150</v>
      </c>
      <c r="E23" s="8">
        <v>63083374238</v>
      </c>
      <c r="G23" s="8">
        <v>79357897333</v>
      </c>
      <c r="I23" s="8">
        <v>-16274523094</v>
      </c>
      <c r="K23" s="8">
        <v>3522150</v>
      </c>
      <c r="M23" s="8">
        <v>63083374238</v>
      </c>
      <c r="O23" s="8">
        <v>53793276629</v>
      </c>
      <c r="Q23" s="8">
        <v>9290097609</v>
      </c>
    </row>
    <row r="24" spans="1:17" ht="18.75" x14ac:dyDescent="0.4">
      <c r="A24" s="7" t="s">
        <v>48</v>
      </c>
      <c r="C24" s="8">
        <v>9835845</v>
      </c>
      <c r="E24" s="8">
        <v>36257708705</v>
      </c>
      <c r="G24" s="8">
        <v>38746461255</v>
      </c>
      <c r="I24" s="8">
        <v>-2488752549</v>
      </c>
      <c r="K24" s="8">
        <v>9835845</v>
      </c>
      <c r="M24" s="8">
        <v>36257708705</v>
      </c>
      <c r="O24" s="8">
        <v>54582591469</v>
      </c>
      <c r="Q24" s="8">
        <v>-18324882763</v>
      </c>
    </row>
    <row r="25" spans="1:17" ht="18.75" x14ac:dyDescent="0.4">
      <c r="A25" s="7" t="s">
        <v>54</v>
      </c>
      <c r="C25" s="8">
        <v>10455805</v>
      </c>
      <c r="E25" s="8">
        <v>64117386457</v>
      </c>
      <c r="G25" s="8">
        <v>80109910721</v>
      </c>
      <c r="I25" s="8">
        <v>-15992524263</v>
      </c>
      <c r="K25" s="8">
        <v>10455805</v>
      </c>
      <c r="M25" s="8">
        <v>64117386457</v>
      </c>
      <c r="O25" s="8">
        <v>80109910721</v>
      </c>
      <c r="Q25" s="8">
        <v>-15992524263</v>
      </c>
    </row>
    <row r="26" spans="1:17" ht="18.75" x14ac:dyDescent="0.4">
      <c r="A26" s="7" t="s">
        <v>23</v>
      </c>
      <c r="C26" s="8">
        <v>23350000</v>
      </c>
      <c r="E26" s="8">
        <v>162418226545</v>
      </c>
      <c r="G26" s="8">
        <v>172844503570</v>
      </c>
      <c r="I26" s="8">
        <v>-10426277025</v>
      </c>
      <c r="K26" s="8">
        <v>23350000</v>
      </c>
      <c r="M26" s="8">
        <v>162418226545</v>
      </c>
      <c r="O26" s="8">
        <v>190562864216</v>
      </c>
      <c r="Q26" s="8">
        <v>-28144637671</v>
      </c>
    </row>
    <row r="27" spans="1:17" ht="18.75" x14ac:dyDescent="0.4">
      <c r="A27" s="7" t="s">
        <v>20</v>
      </c>
      <c r="C27" s="8">
        <v>18358980</v>
      </c>
      <c r="E27" s="8">
        <v>138267523992</v>
      </c>
      <c r="G27" s="8">
        <v>165228780317</v>
      </c>
      <c r="I27" s="8">
        <v>-26961256324</v>
      </c>
      <c r="K27" s="8">
        <v>18358980</v>
      </c>
      <c r="M27" s="8">
        <v>138267523992</v>
      </c>
      <c r="O27" s="8">
        <v>64083527184</v>
      </c>
      <c r="Q27" s="8">
        <v>74183996808</v>
      </c>
    </row>
    <row r="28" spans="1:17" ht="18.75" x14ac:dyDescent="0.4">
      <c r="A28" s="7" t="s">
        <v>21</v>
      </c>
      <c r="C28" s="8">
        <v>558213</v>
      </c>
      <c r="E28" s="8">
        <v>293144984670</v>
      </c>
      <c r="G28" s="8">
        <v>339367773897</v>
      </c>
      <c r="I28" s="8">
        <v>-46222789226</v>
      </c>
      <c r="K28" s="8">
        <v>558213</v>
      </c>
      <c r="M28" s="8">
        <v>293144984670</v>
      </c>
      <c r="O28" s="8">
        <v>148566685728</v>
      </c>
      <c r="Q28" s="8">
        <v>144578298942</v>
      </c>
    </row>
    <row r="29" spans="1:17" ht="18.75" x14ac:dyDescent="0.4">
      <c r="A29" s="7" t="s">
        <v>35</v>
      </c>
      <c r="C29" s="8">
        <v>29555554</v>
      </c>
      <c r="E29" s="8">
        <v>107513110354</v>
      </c>
      <c r="G29" s="8">
        <v>116271018628</v>
      </c>
      <c r="I29" s="8">
        <v>-8757908273</v>
      </c>
      <c r="K29" s="8">
        <v>29555554</v>
      </c>
      <c r="M29" s="8">
        <v>107513110354</v>
      </c>
      <c r="O29" s="8">
        <v>75991640248</v>
      </c>
      <c r="Q29" s="8">
        <v>31521470106</v>
      </c>
    </row>
    <row r="30" spans="1:17" ht="18.75" x14ac:dyDescent="0.4">
      <c r="A30" s="7" t="s">
        <v>25</v>
      </c>
      <c r="C30" s="8">
        <v>4865741</v>
      </c>
      <c r="E30" s="8">
        <v>78553655935</v>
      </c>
      <c r="G30" s="8">
        <v>92603510807</v>
      </c>
      <c r="I30" s="8">
        <v>-14049854871</v>
      </c>
      <c r="K30" s="8">
        <v>4865741</v>
      </c>
      <c r="M30" s="8">
        <v>78553655935</v>
      </c>
      <c r="O30" s="8">
        <v>64861351766</v>
      </c>
      <c r="Q30" s="8">
        <v>13692304169</v>
      </c>
    </row>
    <row r="31" spans="1:17" ht="18.75" x14ac:dyDescent="0.4">
      <c r="A31" s="7" t="s">
        <v>36</v>
      </c>
      <c r="C31" s="8">
        <v>3848189</v>
      </c>
      <c r="E31" s="8">
        <v>49945227887</v>
      </c>
      <c r="G31" s="8">
        <v>63309776633</v>
      </c>
      <c r="I31" s="8">
        <v>-13364548745</v>
      </c>
      <c r="K31" s="8">
        <v>3848189</v>
      </c>
      <c r="M31" s="8">
        <v>49945227887</v>
      </c>
      <c r="O31" s="8">
        <v>51506790147</v>
      </c>
      <c r="Q31" s="8">
        <v>-1561562259</v>
      </c>
    </row>
    <row r="32" spans="1:17" ht="18.75" x14ac:dyDescent="0.4">
      <c r="A32" s="7" t="s">
        <v>40</v>
      </c>
      <c r="C32" s="8">
        <v>3000000</v>
      </c>
      <c r="E32" s="8">
        <v>64075835250</v>
      </c>
      <c r="G32" s="8">
        <v>62408821650</v>
      </c>
      <c r="I32" s="8">
        <v>1667013599</v>
      </c>
      <c r="K32" s="8">
        <v>3000000</v>
      </c>
      <c r="M32" s="8">
        <v>64075835250</v>
      </c>
      <c r="O32" s="8">
        <v>51841695600</v>
      </c>
      <c r="Q32" s="8">
        <v>12234139650</v>
      </c>
    </row>
    <row r="33" spans="1:17" ht="18.75" x14ac:dyDescent="0.4">
      <c r="A33" s="7" t="s">
        <v>22</v>
      </c>
      <c r="C33" s="8">
        <v>2385796</v>
      </c>
      <c r="E33" s="8">
        <v>110910525385</v>
      </c>
      <c r="G33" s="8">
        <v>143698375473</v>
      </c>
      <c r="I33" s="8">
        <v>-32787850087</v>
      </c>
      <c r="K33" s="8">
        <v>2385796</v>
      </c>
      <c r="M33" s="8">
        <v>110910525385</v>
      </c>
      <c r="O33" s="8">
        <v>109875496997</v>
      </c>
      <c r="Q33" s="8">
        <v>1035028388</v>
      </c>
    </row>
    <row r="34" spans="1:17" ht="18.75" x14ac:dyDescent="0.4">
      <c r="A34" s="7" t="s">
        <v>50</v>
      </c>
      <c r="C34" s="8">
        <v>12450000</v>
      </c>
      <c r="E34" s="8">
        <v>69551677245</v>
      </c>
      <c r="G34" s="8">
        <v>73010730465</v>
      </c>
      <c r="I34" s="8">
        <v>-3459053220</v>
      </c>
      <c r="K34" s="8">
        <v>12450000</v>
      </c>
      <c r="M34" s="8">
        <v>69551677245</v>
      </c>
      <c r="O34" s="8">
        <v>40586769170</v>
      </c>
      <c r="Q34" s="8">
        <v>28964908075</v>
      </c>
    </row>
    <row r="35" spans="1:17" ht="18.75" x14ac:dyDescent="0.4">
      <c r="A35" s="7" t="s">
        <v>32</v>
      </c>
      <c r="C35" s="8">
        <v>10110397</v>
      </c>
      <c r="E35" s="8">
        <v>70827640036</v>
      </c>
      <c r="G35" s="8">
        <v>85271659664</v>
      </c>
      <c r="I35" s="8">
        <v>-14444019627</v>
      </c>
      <c r="K35" s="8">
        <v>10110397</v>
      </c>
      <c r="M35" s="8">
        <v>70827640036</v>
      </c>
      <c r="O35" s="8">
        <v>85297812977</v>
      </c>
      <c r="Q35" s="8">
        <v>-14470172940</v>
      </c>
    </row>
    <row r="36" spans="1:17" ht="18.75" x14ac:dyDescent="0.4">
      <c r="A36" s="7" t="s">
        <v>51</v>
      </c>
      <c r="C36" s="8">
        <v>360000</v>
      </c>
      <c r="E36" s="8">
        <v>4186585584</v>
      </c>
      <c r="G36" s="8">
        <v>4643823600</v>
      </c>
      <c r="I36" s="8">
        <v>-457238016</v>
      </c>
      <c r="K36" s="8">
        <v>360000</v>
      </c>
      <c r="M36" s="8">
        <v>4186585584</v>
      </c>
      <c r="O36" s="8">
        <v>3549219766</v>
      </c>
      <c r="Q36" s="8">
        <v>637365817</v>
      </c>
    </row>
    <row r="37" spans="1:17" ht="18.75" x14ac:dyDescent="0.4">
      <c r="A37" s="7" t="s">
        <v>46</v>
      </c>
      <c r="C37" s="8">
        <v>257500</v>
      </c>
      <c r="E37" s="8">
        <v>4198021495</v>
      </c>
      <c r="G37" s="8">
        <v>4806134165</v>
      </c>
      <c r="I37" s="8">
        <v>-608112669</v>
      </c>
      <c r="K37" s="8">
        <v>257500</v>
      </c>
      <c r="M37" s="8">
        <v>4198021495</v>
      </c>
      <c r="O37" s="8">
        <v>4208347531</v>
      </c>
      <c r="Q37" s="8">
        <v>-10326035</v>
      </c>
    </row>
    <row r="38" spans="1:17" ht="18.75" x14ac:dyDescent="0.4">
      <c r="A38" s="7" t="s">
        <v>52</v>
      </c>
      <c r="C38" s="8">
        <v>133750</v>
      </c>
      <c r="E38" s="8">
        <v>5122841942</v>
      </c>
      <c r="G38" s="8">
        <v>5547533502</v>
      </c>
      <c r="I38" s="8">
        <v>-424691559</v>
      </c>
      <c r="K38" s="8">
        <v>133750</v>
      </c>
      <c r="M38" s="8">
        <v>5122841942</v>
      </c>
      <c r="O38" s="8">
        <v>3821953597</v>
      </c>
      <c r="Q38" s="8">
        <v>1300888345</v>
      </c>
    </row>
    <row r="39" spans="1:17" ht="18.75" x14ac:dyDescent="0.4">
      <c r="A39" s="7" t="s">
        <v>41</v>
      </c>
      <c r="C39" s="8">
        <v>1256500</v>
      </c>
      <c r="E39" s="8">
        <v>8178924392</v>
      </c>
      <c r="G39" s="8">
        <v>10391153576</v>
      </c>
      <c r="I39" s="8">
        <v>-2212229183</v>
      </c>
      <c r="K39" s="8">
        <v>1256500</v>
      </c>
      <c r="M39" s="8">
        <v>8178924392</v>
      </c>
      <c r="O39" s="8">
        <v>7911683325</v>
      </c>
      <c r="Q39" s="8">
        <v>267241067</v>
      </c>
    </row>
    <row r="40" spans="1:17" ht="18.75" x14ac:dyDescent="0.4">
      <c r="A40" s="10" t="s">
        <v>53</v>
      </c>
      <c r="C40" s="11">
        <v>1500000</v>
      </c>
      <c r="E40" s="11">
        <v>14095195350</v>
      </c>
      <c r="G40" s="11">
        <v>12182124600</v>
      </c>
      <c r="I40" s="11">
        <v>1913070749</v>
      </c>
      <c r="K40" s="11">
        <v>1500000</v>
      </c>
      <c r="M40" s="11">
        <v>14095195350</v>
      </c>
      <c r="O40" s="11">
        <v>12182124600</v>
      </c>
      <c r="Q40" s="11">
        <v>1913070741</v>
      </c>
    </row>
    <row r="41" spans="1:17" ht="21.75" thickBot="1" x14ac:dyDescent="0.45">
      <c r="A41" s="13" t="s">
        <v>55</v>
      </c>
      <c r="C41" s="14">
        <v>392767763</v>
      </c>
      <c r="E41" s="14">
        <v>3294637642963</v>
      </c>
      <c r="G41" s="14">
        <v>3791457045549</v>
      </c>
      <c r="I41" s="14">
        <v>-496819402562</v>
      </c>
      <c r="K41" s="14">
        <v>392767763</v>
      </c>
      <c r="M41" s="14">
        <v>3294637642963</v>
      </c>
      <c r="O41" s="14">
        <v>2752729289027</v>
      </c>
      <c r="Q41" s="14">
        <f>SUM(Q8:Q40)</f>
        <v>541908353936</v>
      </c>
    </row>
    <row r="42" spans="1:17" ht="16.5" thickTop="1" x14ac:dyDescent="0.4">
      <c r="Q42" s="20"/>
    </row>
    <row r="43" spans="1:17" x14ac:dyDescent="0.4">
      <c r="Q43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view="pageBreakPreview" zoomScaleNormal="100" zoomScaleSheetLayoutView="100" workbookViewId="0">
      <selection activeCell="C19" sqref="C19"/>
    </sheetView>
  </sheetViews>
  <sheetFormatPr defaultRowHeight="15.75" x14ac:dyDescent="0.4"/>
  <cols>
    <col min="1" max="1" width="8.28515625" style="17" bestFit="1" customWidth="1"/>
    <col min="2" max="2" width="1.28515625" style="17" customWidth="1"/>
    <col min="3" max="3" width="10.5703125" style="17" bestFit="1" customWidth="1"/>
    <col min="4" max="4" width="1.28515625" style="17" customWidth="1"/>
    <col min="5" max="5" width="10.5703125" style="17" bestFit="1" customWidth="1"/>
    <col min="6" max="6" width="1.28515625" style="17" customWidth="1"/>
    <col min="7" max="7" width="6.42578125" style="17" customWidth="1"/>
    <col min="8" max="8" width="1.28515625" style="17" customWidth="1"/>
    <col min="9" max="9" width="5.140625" style="17" customWidth="1"/>
    <col min="10" max="10" width="1.28515625" style="17" customWidth="1"/>
    <col min="11" max="11" width="9.140625" style="17" customWidth="1"/>
    <col min="12" max="12" width="1.28515625" style="17" customWidth="1"/>
    <col min="13" max="13" width="2.5703125" style="17" customWidth="1"/>
    <col min="14" max="14" width="1.28515625" style="17" customWidth="1"/>
    <col min="15" max="15" width="9.140625" style="17" customWidth="1"/>
    <col min="16" max="16" width="1.28515625" style="17" customWidth="1"/>
    <col min="17" max="17" width="2.5703125" style="17" customWidth="1"/>
    <col min="18" max="20" width="1.28515625" style="17" customWidth="1"/>
    <col min="21" max="21" width="6.42578125" style="17" customWidth="1"/>
    <col min="22" max="22" width="1.28515625" style="17" customWidth="1"/>
    <col min="23" max="23" width="2.5703125" style="17" customWidth="1"/>
    <col min="24" max="26" width="1.28515625" style="17" customWidth="1"/>
    <col min="27" max="27" width="6.42578125" style="17" customWidth="1"/>
    <col min="28" max="28" width="1.28515625" style="17" customWidth="1"/>
    <col min="29" max="29" width="2.5703125" style="17" customWidth="1"/>
    <col min="30" max="32" width="1.28515625" style="17" customWidth="1"/>
    <col min="33" max="33" width="9.140625" style="17" customWidth="1"/>
    <col min="34" max="34" width="1.28515625" style="17" customWidth="1"/>
    <col min="35" max="35" width="2.5703125" style="17" customWidth="1"/>
    <col min="36" max="36" width="1.28515625" style="17" customWidth="1"/>
    <col min="37" max="37" width="9.140625" style="17" customWidth="1"/>
    <col min="38" max="38" width="1.28515625" style="17" customWidth="1"/>
    <col min="39" max="39" width="2.5703125" style="17" customWidth="1"/>
    <col min="40" max="40" width="1.28515625" style="17" customWidth="1"/>
    <col min="41" max="41" width="9.140625" style="17" customWidth="1"/>
    <col min="42" max="42" width="1.28515625" style="17" customWidth="1"/>
    <col min="43" max="43" width="2.5703125" style="17" customWidth="1"/>
    <col min="44" max="44" width="1.28515625" style="17" customWidth="1"/>
    <col min="45" max="45" width="11.7109375" style="17" customWidth="1"/>
    <col min="46" max="47" width="1.28515625" style="17" customWidth="1"/>
    <col min="48" max="48" width="10.42578125" style="17" bestFit="1" customWidth="1"/>
    <col min="49" max="49" width="7.7109375" style="17" customWidth="1"/>
    <col min="50" max="50" width="0.28515625" style="17" customWidth="1"/>
    <col min="51" max="16384" width="9.140625" style="17"/>
  </cols>
  <sheetData>
    <row r="1" spans="1:49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5.5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5" spans="1:49" ht="24" x14ac:dyDescent="0.4">
      <c r="A5" s="22" t="s">
        <v>56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21" x14ac:dyDescent="0.4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x14ac:dyDescent="0.4"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</row>
    <row r="8" spans="1:49" ht="21" x14ac:dyDescent="0.4">
      <c r="A8" s="23" t="s">
        <v>57</v>
      </c>
      <c r="B8" s="23"/>
      <c r="C8" s="23"/>
      <c r="D8" s="23"/>
      <c r="E8" s="23"/>
      <c r="F8" s="23"/>
      <c r="G8" s="23"/>
      <c r="I8" s="23" t="s">
        <v>58</v>
      </c>
      <c r="J8" s="23"/>
      <c r="K8" s="23"/>
      <c r="M8" s="23" t="s">
        <v>59</v>
      </c>
      <c r="N8" s="23"/>
      <c r="O8" s="23"/>
      <c r="Q8" s="23" t="s">
        <v>60</v>
      </c>
      <c r="R8" s="23"/>
      <c r="S8" s="23"/>
      <c r="T8" s="23"/>
      <c r="U8" s="23"/>
      <c r="W8" s="23" t="s">
        <v>61</v>
      </c>
      <c r="X8" s="23"/>
      <c r="Y8" s="23"/>
      <c r="Z8" s="23"/>
      <c r="AA8" s="23"/>
      <c r="AC8" s="23" t="s">
        <v>58</v>
      </c>
      <c r="AD8" s="23"/>
      <c r="AE8" s="23"/>
      <c r="AF8" s="23"/>
      <c r="AG8" s="23"/>
      <c r="AI8" s="23" t="s">
        <v>59</v>
      </c>
      <c r="AJ8" s="23"/>
      <c r="AK8" s="23"/>
      <c r="AM8" s="23" t="s">
        <v>60</v>
      </c>
      <c r="AN8" s="23"/>
      <c r="AO8" s="23"/>
      <c r="AQ8" s="23" t="s">
        <v>61</v>
      </c>
      <c r="AR8" s="23"/>
      <c r="AS8" s="23"/>
    </row>
    <row r="9" spans="1:49" ht="18.75" x14ac:dyDescent="0.4">
      <c r="A9" s="25" t="s">
        <v>62</v>
      </c>
      <c r="B9" s="25"/>
      <c r="C9" s="25"/>
      <c r="D9" s="25"/>
      <c r="E9" s="25"/>
      <c r="F9" s="25"/>
      <c r="G9" s="25"/>
      <c r="I9" s="26">
        <v>3000000</v>
      </c>
      <c r="J9" s="26"/>
      <c r="K9" s="26"/>
      <c r="M9" s="26">
        <v>27554</v>
      </c>
      <c r="N9" s="26"/>
      <c r="O9" s="26"/>
      <c r="Q9" s="25" t="s">
        <v>63</v>
      </c>
      <c r="R9" s="25"/>
      <c r="S9" s="25"/>
      <c r="T9" s="25"/>
      <c r="U9" s="25"/>
      <c r="W9" s="32">
        <v>0.378147424074392</v>
      </c>
      <c r="X9" s="32"/>
      <c r="Y9" s="32"/>
      <c r="Z9" s="32"/>
      <c r="AA9" s="32"/>
      <c r="AC9" s="26">
        <v>3000000</v>
      </c>
      <c r="AD9" s="26"/>
      <c r="AE9" s="26"/>
      <c r="AF9" s="26"/>
      <c r="AG9" s="26"/>
      <c r="AI9" s="26">
        <v>27554</v>
      </c>
      <c r="AJ9" s="26"/>
      <c r="AK9" s="26"/>
      <c r="AM9" s="25" t="s">
        <v>63</v>
      </c>
      <c r="AN9" s="25"/>
      <c r="AO9" s="25"/>
      <c r="AQ9" s="32">
        <v>0.378147424074392</v>
      </c>
      <c r="AR9" s="32"/>
      <c r="AS9" s="32"/>
    </row>
    <row r="10" spans="1:49" ht="24" x14ac:dyDescent="0.4">
      <c r="A10" s="22" t="s">
        <v>64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21" x14ac:dyDescent="0.4">
      <c r="C11" s="23" t="s">
        <v>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Y11" s="23" t="s">
        <v>9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</row>
    <row r="12" spans="1:49" ht="21" x14ac:dyDescent="0.4">
      <c r="A12" s="2" t="s">
        <v>57</v>
      </c>
      <c r="C12" s="3" t="s">
        <v>65</v>
      </c>
      <c r="D12" s="18"/>
      <c r="E12" s="3" t="s">
        <v>66</v>
      </c>
      <c r="F12" s="18"/>
      <c r="G12" s="24" t="s">
        <v>67</v>
      </c>
      <c r="H12" s="24"/>
      <c r="I12" s="24"/>
      <c r="J12" s="18"/>
      <c r="K12" s="24" t="s">
        <v>68</v>
      </c>
      <c r="L12" s="24"/>
      <c r="M12" s="24"/>
      <c r="N12" s="18"/>
      <c r="O12" s="24" t="s">
        <v>59</v>
      </c>
      <c r="P12" s="24"/>
      <c r="Q12" s="24"/>
      <c r="R12" s="18"/>
      <c r="S12" s="24" t="s">
        <v>60</v>
      </c>
      <c r="T12" s="24"/>
      <c r="U12" s="24"/>
      <c r="V12" s="24"/>
      <c r="W12" s="24"/>
      <c r="Y12" s="24" t="s">
        <v>65</v>
      </c>
      <c r="Z12" s="24"/>
      <c r="AA12" s="24"/>
      <c r="AB12" s="24"/>
      <c r="AC12" s="24"/>
      <c r="AD12" s="18"/>
      <c r="AE12" s="24" t="s">
        <v>66</v>
      </c>
      <c r="AF12" s="24"/>
      <c r="AG12" s="24"/>
      <c r="AH12" s="24"/>
      <c r="AI12" s="24"/>
      <c r="AJ12" s="18"/>
      <c r="AK12" s="24" t="s">
        <v>67</v>
      </c>
      <c r="AL12" s="24"/>
      <c r="AM12" s="24"/>
      <c r="AN12" s="18"/>
      <c r="AO12" s="24" t="s">
        <v>68</v>
      </c>
      <c r="AP12" s="24"/>
      <c r="AQ12" s="24"/>
      <c r="AR12" s="18"/>
      <c r="AS12" s="24" t="s">
        <v>59</v>
      </c>
      <c r="AT12" s="24"/>
      <c r="AU12" s="18"/>
      <c r="AV12" s="3" t="s">
        <v>60</v>
      </c>
    </row>
    <row r="13" spans="1:49" ht="24" x14ac:dyDescent="0.4">
      <c r="A13" s="22" t="s">
        <v>69</v>
      </c>
      <c r="B13" s="22"/>
      <c r="C13" s="33"/>
      <c r="D13" s="22"/>
      <c r="E13" s="33"/>
      <c r="F13" s="22"/>
      <c r="G13" s="33"/>
      <c r="H13" s="33"/>
      <c r="I13" s="33"/>
      <c r="J13" s="22"/>
      <c r="K13" s="33"/>
      <c r="L13" s="33"/>
      <c r="M13" s="33"/>
      <c r="N13" s="22"/>
      <c r="O13" s="33"/>
      <c r="P13" s="33"/>
      <c r="Q13" s="33"/>
      <c r="R13" s="22"/>
      <c r="S13" s="33"/>
      <c r="T13" s="33"/>
      <c r="U13" s="33"/>
      <c r="V13" s="33"/>
      <c r="W13" s="33"/>
      <c r="X13" s="22"/>
      <c r="Y13" s="33"/>
      <c r="Z13" s="33"/>
      <c r="AA13" s="33"/>
      <c r="AB13" s="33"/>
      <c r="AC13" s="33"/>
      <c r="AD13" s="22"/>
      <c r="AE13" s="33"/>
      <c r="AF13" s="33"/>
      <c r="AG13" s="33"/>
      <c r="AH13" s="33"/>
      <c r="AI13" s="33"/>
      <c r="AJ13" s="22"/>
      <c r="AK13" s="33"/>
      <c r="AL13" s="33"/>
      <c r="AM13" s="33"/>
      <c r="AN13" s="22"/>
      <c r="AO13" s="33"/>
      <c r="AP13" s="33"/>
      <c r="AQ13" s="33"/>
      <c r="AR13" s="22"/>
      <c r="AS13" s="33"/>
      <c r="AT13" s="33"/>
      <c r="AU13" s="22"/>
      <c r="AV13" s="33"/>
      <c r="AW13" s="22"/>
    </row>
    <row r="14" spans="1:49" ht="21" x14ac:dyDescent="0.4">
      <c r="C14" s="23" t="s">
        <v>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 t="s">
        <v>9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49" ht="21" x14ac:dyDescent="0.4">
      <c r="A15" s="2" t="s">
        <v>57</v>
      </c>
      <c r="C15" s="3" t="s">
        <v>66</v>
      </c>
      <c r="D15" s="18"/>
      <c r="E15" s="3" t="s">
        <v>68</v>
      </c>
      <c r="F15" s="18"/>
      <c r="G15" s="24" t="s">
        <v>59</v>
      </c>
      <c r="H15" s="24"/>
      <c r="I15" s="24"/>
      <c r="J15" s="18"/>
      <c r="K15" s="24" t="s">
        <v>60</v>
      </c>
      <c r="L15" s="24"/>
      <c r="M15" s="24"/>
      <c r="O15" s="24" t="s">
        <v>66</v>
      </c>
      <c r="P15" s="24"/>
      <c r="Q15" s="24"/>
      <c r="R15" s="24"/>
      <c r="S15" s="24"/>
      <c r="T15" s="18"/>
      <c r="U15" s="24" t="s">
        <v>68</v>
      </c>
      <c r="V15" s="24"/>
      <c r="W15" s="24"/>
      <c r="X15" s="24"/>
      <c r="Y15" s="24"/>
      <c r="Z15" s="18"/>
      <c r="AA15" s="24" t="s">
        <v>59</v>
      </c>
      <c r="AB15" s="24"/>
      <c r="AC15" s="24"/>
      <c r="AD15" s="24"/>
      <c r="AE15" s="24"/>
      <c r="AF15" s="18"/>
      <c r="AG15" s="24" t="s">
        <v>60</v>
      </c>
      <c r="AH15" s="24"/>
      <c r="AI15" s="24"/>
    </row>
    <row r="16" spans="1:49" x14ac:dyDescent="0.4">
      <c r="A16" s="18"/>
      <c r="C16" s="18"/>
      <c r="E16" s="18"/>
      <c r="G16" s="18"/>
      <c r="H16" s="18"/>
      <c r="I16" s="18"/>
      <c r="K16" s="18"/>
      <c r="L16" s="18"/>
      <c r="M16" s="18"/>
      <c r="O16" s="18"/>
      <c r="P16" s="18"/>
      <c r="Q16" s="18"/>
      <c r="R16" s="18"/>
      <c r="S16" s="18"/>
      <c r="U16" s="18"/>
      <c r="V16" s="18"/>
      <c r="W16" s="18"/>
      <c r="X16" s="18"/>
      <c r="Y16" s="18"/>
      <c r="AA16" s="18"/>
      <c r="AB16" s="18"/>
      <c r="AC16" s="18"/>
      <c r="AD16" s="18"/>
      <c r="AE16" s="18"/>
      <c r="AG16" s="18"/>
      <c r="AH16" s="18"/>
      <c r="AI16" s="18"/>
    </row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view="pageBreakPreview" zoomScale="130" zoomScaleNormal="100" zoomScaleSheetLayoutView="130" workbookViewId="0">
      <selection activeCell="H15" sqref="H15:H16"/>
    </sheetView>
  </sheetViews>
  <sheetFormatPr defaultRowHeight="15.75" x14ac:dyDescent="0.4"/>
  <cols>
    <col min="1" max="1" width="6.28515625" style="17" bestFit="1" customWidth="1"/>
    <col min="2" max="2" width="35" style="17" customWidth="1"/>
    <col min="3" max="3" width="1.28515625" style="17" customWidth="1"/>
    <col min="4" max="4" width="13.85546875" style="17" bestFit="1" customWidth="1"/>
    <col min="5" max="5" width="1.28515625" style="17" customWidth="1"/>
    <col min="6" max="6" width="16" style="17" bestFit="1" customWidth="1"/>
    <col min="7" max="7" width="1.28515625" style="17" customWidth="1"/>
    <col min="8" max="8" width="16.140625" style="17" bestFit="1" customWidth="1"/>
    <col min="9" max="9" width="1.28515625" style="17" customWidth="1"/>
    <col min="10" max="10" width="14.85546875" style="17" bestFit="1" customWidth="1"/>
    <col min="11" max="11" width="1.28515625" style="17" customWidth="1"/>
    <col min="12" max="12" width="18.28515625" style="17" bestFit="1" customWidth="1"/>
    <col min="13" max="13" width="0.28515625" style="17" customWidth="1"/>
    <col min="14" max="16384" width="9.140625" style="17"/>
  </cols>
  <sheetData>
    <row r="1" spans="1:12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5.5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5" spans="1:12" ht="24" x14ac:dyDescent="0.4">
      <c r="A5" s="1" t="s">
        <v>70</v>
      </c>
      <c r="B5" s="22" t="s">
        <v>71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21" x14ac:dyDescent="0.4">
      <c r="D6" s="2" t="s">
        <v>7</v>
      </c>
      <c r="F6" s="23" t="s">
        <v>8</v>
      </c>
      <c r="G6" s="23"/>
      <c r="H6" s="23"/>
      <c r="J6" s="2" t="s">
        <v>9</v>
      </c>
    </row>
    <row r="7" spans="1:12" ht="21" x14ac:dyDescent="0.4">
      <c r="A7" s="23" t="s">
        <v>72</v>
      </c>
      <c r="B7" s="23"/>
      <c r="D7" s="2" t="s">
        <v>73</v>
      </c>
      <c r="F7" s="2" t="s">
        <v>74</v>
      </c>
      <c r="H7" s="2" t="s">
        <v>75</v>
      </c>
      <c r="J7" s="2" t="s">
        <v>73</v>
      </c>
      <c r="L7" s="2" t="s">
        <v>18</v>
      </c>
    </row>
    <row r="8" spans="1:12" ht="18.75" x14ac:dyDescent="0.4">
      <c r="A8" s="25" t="s">
        <v>153</v>
      </c>
      <c r="B8" s="25"/>
      <c r="D8" s="5">
        <v>162017002</v>
      </c>
      <c r="F8" s="5">
        <v>10575832655</v>
      </c>
      <c r="H8" s="5">
        <v>10202569020</v>
      </c>
      <c r="J8" s="5">
        <v>535280637</v>
      </c>
      <c r="L8" s="6" t="s">
        <v>76</v>
      </c>
    </row>
    <row r="9" spans="1:12" ht="18.75" x14ac:dyDescent="0.4">
      <c r="A9" s="27" t="s">
        <v>154</v>
      </c>
      <c r="B9" s="27"/>
      <c r="D9" s="8">
        <v>7587454756</v>
      </c>
      <c r="F9" s="8">
        <v>130860224948</v>
      </c>
      <c r="H9" s="8">
        <v>115631325682</v>
      </c>
      <c r="J9" s="8">
        <v>22816354022</v>
      </c>
      <c r="L9" s="9" t="s">
        <v>80</v>
      </c>
    </row>
    <row r="10" spans="1:12" ht="21" x14ac:dyDescent="0.4">
      <c r="A10" s="31" t="s">
        <v>55</v>
      </c>
      <c r="B10" s="31"/>
      <c r="D10" s="14">
        <f>SUM(D8:D9)</f>
        <v>7749471758</v>
      </c>
      <c r="F10" s="14">
        <f>SUM(F8:F9)</f>
        <v>141436057603</v>
      </c>
      <c r="H10" s="14">
        <f>SUM(H8:H9)</f>
        <v>125833894702</v>
      </c>
      <c r="J10" s="14">
        <f>SUM(J8:J9)</f>
        <v>23351634659</v>
      </c>
      <c r="L10" s="15">
        <v>0</v>
      </c>
    </row>
    <row r="11" spans="1:12" x14ac:dyDescent="0.4">
      <c r="D11" s="20"/>
      <c r="F11" s="20"/>
      <c r="H11" s="20"/>
      <c r="J11" s="20"/>
    </row>
    <row r="15" spans="1:12" ht="14.25" customHeight="1" x14ac:dyDescent="0.4"/>
  </sheetData>
  <mergeCells count="9">
    <mergeCell ref="A10:B10"/>
    <mergeCell ref="A7:B7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view="pageBreakPreview" zoomScale="115" zoomScaleNormal="100" zoomScaleSheetLayoutView="115" workbookViewId="0">
      <selection activeCell="O28" sqref="O28"/>
    </sheetView>
  </sheetViews>
  <sheetFormatPr defaultRowHeight="15.75" x14ac:dyDescent="0.4"/>
  <cols>
    <col min="1" max="1" width="3.85546875" style="17" bestFit="1" customWidth="1"/>
    <col min="2" max="2" width="44.140625" style="17" customWidth="1"/>
    <col min="3" max="3" width="1.28515625" style="17" customWidth="1"/>
    <col min="4" max="4" width="8.28515625" style="17" bestFit="1" customWidth="1"/>
    <col min="5" max="5" width="1.28515625" style="17" customWidth="1"/>
    <col min="6" max="6" width="16.85546875" style="17" bestFit="1" customWidth="1"/>
    <col min="7" max="7" width="1.28515625" style="17" customWidth="1"/>
    <col min="8" max="8" width="17.28515625" style="17" bestFit="1" customWidth="1"/>
    <col min="9" max="9" width="1.28515625" style="17" customWidth="1"/>
    <col min="10" max="10" width="18" style="17" bestFit="1" customWidth="1"/>
    <col min="11" max="11" width="0.28515625" style="17" customWidth="1"/>
    <col min="12" max="16384" width="9.140625" style="17"/>
  </cols>
  <sheetData>
    <row r="1" spans="1:10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5.5" x14ac:dyDescent="0.4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5" spans="1:10" ht="24" x14ac:dyDescent="0.4">
      <c r="A5" s="1" t="s">
        <v>83</v>
      </c>
      <c r="B5" s="22" t="s">
        <v>84</v>
      </c>
      <c r="C5" s="22"/>
      <c r="D5" s="22"/>
      <c r="E5" s="22"/>
      <c r="F5" s="22"/>
      <c r="G5" s="22"/>
      <c r="H5" s="22"/>
      <c r="I5" s="22"/>
      <c r="J5" s="22"/>
    </row>
    <row r="7" spans="1:10" ht="21" x14ac:dyDescent="0.4">
      <c r="A7" s="23" t="s">
        <v>85</v>
      </c>
      <c r="B7" s="23"/>
      <c r="D7" s="2" t="s">
        <v>86</v>
      </c>
      <c r="F7" s="2" t="s">
        <v>73</v>
      </c>
      <c r="H7" s="2" t="s">
        <v>87</v>
      </c>
      <c r="J7" s="2" t="s">
        <v>88</v>
      </c>
    </row>
    <row r="8" spans="1:10" ht="18.75" x14ac:dyDescent="0.4">
      <c r="A8" s="25" t="s">
        <v>89</v>
      </c>
      <c r="B8" s="25"/>
      <c r="D8" s="4" t="s">
        <v>90</v>
      </c>
      <c r="F8" s="5">
        <v>-514060838907</v>
      </c>
      <c r="H8" s="6">
        <v>107.13</v>
      </c>
      <c r="J8" s="6">
        <v>-15.33</v>
      </c>
    </row>
    <row r="9" spans="1:10" ht="18.75" x14ac:dyDescent="0.4">
      <c r="A9" s="27" t="s">
        <v>93</v>
      </c>
      <c r="B9" s="27"/>
      <c r="D9" s="7" t="s">
        <v>91</v>
      </c>
      <c r="F9" s="8">
        <v>2987677</v>
      </c>
      <c r="H9" s="9">
        <v>0</v>
      </c>
      <c r="J9" s="9">
        <v>0</v>
      </c>
    </row>
    <row r="10" spans="1:10" ht="18.75" x14ac:dyDescent="0.4">
      <c r="A10" s="29" t="s">
        <v>94</v>
      </c>
      <c r="B10" s="29"/>
      <c r="D10" s="7" t="s">
        <v>92</v>
      </c>
      <c r="F10" s="11">
        <f>'سایر درآمدها'!D9</f>
        <v>210803258</v>
      </c>
      <c r="H10" s="12">
        <v>-0.62</v>
      </c>
      <c r="J10" s="12">
        <v>0.09</v>
      </c>
    </row>
    <row r="11" spans="1:10" ht="21" x14ac:dyDescent="0.4">
      <c r="A11" s="31" t="s">
        <v>55</v>
      </c>
      <c r="B11" s="31"/>
      <c r="D11" s="14"/>
      <c r="F11" s="14">
        <v>-511066828862</v>
      </c>
      <c r="H11" s="15">
        <v>106.51</v>
      </c>
      <c r="J11" s="15">
        <v>-15.24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6"/>
  <sheetViews>
    <sheetView rightToLeft="1" view="pageBreakPreview" zoomScale="60" zoomScaleNormal="100" workbookViewId="0">
      <selection activeCell="N18" sqref="N18:N19"/>
    </sheetView>
  </sheetViews>
  <sheetFormatPr defaultRowHeight="15.75" x14ac:dyDescent="0.4"/>
  <cols>
    <col min="1" max="1" width="6.140625" style="17" bestFit="1" customWidth="1"/>
    <col min="2" max="2" width="18.140625" style="17" customWidth="1"/>
    <col min="3" max="3" width="1.28515625" style="17" customWidth="1"/>
    <col min="4" max="4" width="15.42578125" style="17" bestFit="1" customWidth="1"/>
    <col min="5" max="5" width="1.28515625" style="17" customWidth="1"/>
    <col min="6" max="6" width="18.28515625" style="17" bestFit="1" customWidth="1"/>
    <col min="7" max="7" width="1.28515625" style="17" customWidth="1"/>
    <col min="8" max="8" width="17.28515625" style="17" bestFit="1" customWidth="1"/>
    <col min="9" max="9" width="1.28515625" style="17" customWidth="1"/>
    <col min="10" max="10" width="18.42578125" style="17" bestFit="1" customWidth="1"/>
    <col min="11" max="11" width="1.28515625" style="17" customWidth="1"/>
    <col min="12" max="12" width="18.7109375" style="17" bestFit="1" customWidth="1"/>
    <col min="13" max="13" width="1.28515625" style="17" customWidth="1"/>
    <col min="14" max="14" width="17.7109375" style="17" bestFit="1" customWidth="1"/>
    <col min="15" max="16" width="1.28515625" style="17" customWidth="1"/>
    <col min="17" max="17" width="17.7109375" style="17" bestFit="1" customWidth="1"/>
    <col min="18" max="18" width="1.28515625" style="17" customWidth="1"/>
    <col min="19" max="19" width="18.7109375" style="17" bestFit="1" customWidth="1"/>
    <col min="20" max="20" width="1.28515625" style="17" customWidth="1"/>
    <col min="21" max="21" width="17.7109375" style="17" bestFit="1" customWidth="1"/>
    <col min="22" max="22" width="1.28515625" style="17" customWidth="1"/>
    <col min="23" max="23" width="18.7109375" style="17" bestFit="1" customWidth="1"/>
    <col min="24" max="24" width="0.28515625" style="17" customWidth="1"/>
    <col min="25" max="16384" width="9.140625" style="17"/>
  </cols>
  <sheetData>
    <row r="1" spans="1:23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5.5" x14ac:dyDescent="0.4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5" spans="1:23" ht="24" x14ac:dyDescent="0.4">
      <c r="A5" s="1" t="s">
        <v>95</v>
      </c>
      <c r="B5" s="22" t="s">
        <v>96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21" x14ac:dyDescent="0.4">
      <c r="D6" s="23" t="s">
        <v>97</v>
      </c>
      <c r="E6" s="23"/>
      <c r="F6" s="23"/>
      <c r="G6" s="23"/>
      <c r="H6" s="23"/>
      <c r="I6" s="23"/>
      <c r="J6" s="23"/>
      <c r="K6" s="23"/>
      <c r="L6" s="23"/>
      <c r="N6" s="23" t="s">
        <v>98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21" x14ac:dyDescent="0.4">
      <c r="D7" s="18"/>
      <c r="E7" s="18"/>
      <c r="F7" s="18"/>
      <c r="G7" s="18"/>
      <c r="H7" s="18"/>
      <c r="I7" s="18"/>
      <c r="J7" s="24" t="s">
        <v>55</v>
      </c>
      <c r="K7" s="24"/>
      <c r="L7" s="24"/>
      <c r="N7" s="18"/>
      <c r="O7" s="18"/>
      <c r="P7" s="18"/>
      <c r="Q7" s="18"/>
      <c r="R7" s="18"/>
      <c r="S7" s="18"/>
      <c r="T7" s="18"/>
      <c r="U7" s="24" t="s">
        <v>55</v>
      </c>
      <c r="V7" s="24"/>
      <c r="W7" s="24"/>
    </row>
    <row r="8" spans="1:23" ht="21" x14ac:dyDescent="0.4">
      <c r="A8" s="23" t="s">
        <v>99</v>
      </c>
      <c r="B8" s="23"/>
      <c r="D8" s="2" t="s">
        <v>100</v>
      </c>
      <c r="F8" s="2" t="s">
        <v>101</v>
      </c>
      <c r="H8" s="2" t="s">
        <v>102</v>
      </c>
      <c r="J8" s="3" t="s">
        <v>73</v>
      </c>
      <c r="K8" s="18"/>
      <c r="L8" s="3" t="s">
        <v>87</v>
      </c>
      <c r="N8" s="2" t="s">
        <v>100</v>
      </c>
      <c r="P8" s="23" t="s">
        <v>101</v>
      </c>
      <c r="Q8" s="23"/>
      <c r="S8" s="2" t="s">
        <v>102</v>
      </c>
      <c r="U8" s="3" t="s">
        <v>73</v>
      </c>
      <c r="V8" s="18"/>
      <c r="W8" s="3" t="s">
        <v>87</v>
      </c>
    </row>
    <row r="9" spans="1:23" ht="18.75" x14ac:dyDescent="0.4">
      <c r="A9" s="25" t="s">
        <v>43</v>
      </c>
      <c r="B9" s="25"/>
      <c r="D9" s="5">
        <v>0</v>
      </c>
      <c r="F9" s="5">
        <v>-16274523094</v>
      </c>
      <c r="H9" s="5">
        <v>11735152667</v>
      </c>
      <c r="J9" s="5">
        <v>-4539370427</v>
      </c>
      <c r="L9" s="6">
        <v>0.95</v>
      </c>
      <c r="N9" s="5">
        <v>0</v>
      </c>
      <c r="P9" s="26">
        <v>9290097609</v>
      </c>
      <c r="Q9" s="26"/>
      <c r="S9" s="5">
        <v>11735152667</v>
      </c>
      <c r="U9" s="5">
        <v>21025250276</v>
      </c>
      <c r="W9" s="6">
        <v>3.21</v>
      </c>
    </row>
    <row r="10" spans="1:23" ht="18.75" x14ac:dyDescent="0.4">
      <c r="A10" s="27" t="s">
        <v>42</v>
      </c>
      <c r="B10" s="27"/>
      <c r="D10" s="8">
        <v>0</v>
      </c>
      <c r="F10" s="8">
        <v>0</v>
      </c>
      <c r="H10" s="8">
        <v>1264757289</v>
      </c>
      <c r="J10" s="8">
        <v>1264757289</v>
      </c>
      <c r="L10" s="9">
        <v>-0.26</v>
      </c>
      <c r="N10" s="8">
        <v>0</v>
      </c>
      <c r="P10" s="28">
        <v>0</v>
      </c>
      <c r="Q10" s="28"/>
      <c r="S10" s="8">
        <v>14329689283</v>
      </c>
      <c r="U10" s="8">
        <v>14329689283</v>
      </c>
      <c r="W10" s="9">
        <v>2.19</v>
      </c>
    </row>
    <row r="11" spans="1:23" ht="18.75" x14ac:dyDescent="0.4">
      <c r="A11" s="27" t="s">
        <v>28</v>
      </c>
      <c r="B11" s="27"/>
      <c r="D11" s="8">
        <v>0</v>
      </c>
      <c r="F11" s="8">
        <v>0</v>
      </c>
      <c r="H11" s="8">
        <v>-28704670332</v>
      </c>
      <c r="J11" s="8">
        <v>-28704670332</v>
      </c>
      <c r="L11" s="9">
        <v>5.98</v>
      </c>
      <c r="N11" s="8">
        <v>26720776000</v>
      </c>
      <c r="P11" s="28">
        <v>0</v>
      </c>
      <c r="Q11" s="28"/>
      <c r="S11" s="8">
        <v>-28704670332</v>
      </c>
      <c r="U11" s="8">
        <v>-1983894332</v>
      </c>
      <c r="W11" s="9">
        <v>-0.3</v>
      </c>
    </row>
    <row r="12" spans="1:23" ht="18.75" x14ac:dyDescent="0.4">
      <c r="A12" s="27" t="s">
        <v>41</v>
      </c>
      <c r="B12" s="27"/>
      <c r="D12" s="8">
        <v>0</v>
      </c>
      <c r="F12" s="8">
        <v>-2212229183</v>
      </c>
      <c r="H12" s="8">
        <v>1788321728</v>
      </c>
      <c r="J12" s="8">
        <v>-423907455</v>
      </c>
      <c r="L12" s="9">
        <v>0.09</v>
      </c>
      <c r="N12" s="8">
        <v>0</v>
      </c>
      <c r="P12" s="28">
        <v>267241067</v>
      </c>
      <c r="Q12" s="28"/>
      <c r="S12" s="8">
        <v>1788321728</v>
      </c>
      <c r="U12" s="8">
        <v>2055562795</v>
      </c>
      <c r="W12" s="9">
        <v>0.31</v>
      </c>
    </row>
    <row r="13" spans="1:23" ht="18.75" x14ac:dyDescent="0.4">
      <c r="A13" s="27" t="s">
        <v>49</v>
      </c>
      <c r="B13" s="27"/>
      <c r="D13" s="8">
        <v>0</v>
      </c>
      <c r="F13" s="8">
        <v>0</v>
      </c>
      <c r="H13" s="8">
        <v>-20096481335</v>
      </c>
      <c r="J13" s="8">
        <v>-20096481335</v>
      </c>
      <c r="L13" s="9">
        <v>4.1900000000000004</v>
      </c>
      <c r="N13" s="8">
        <v>9772000000</v>
      </c>
      <c r="P13" s="28">
        <v>0</v>
      </c>
      <c r="Q13" s="28"/>
      <c r="S13" s="8">
        <v>-26349415857</v>
      </c>
      <c r="U13" s="8">
        <v>-16577415857</v>
      </c>
      <c r="W13" s="9">
        <v>-2.5299999999999998</v>
      </c>
    </row>
    <row r="14" spans="1:23" ht="18.75" x14ac:dyDescent="0.4">
      <c r="A14" s="27" t="s">
        <v>24</v>
      </c>
      <c r="B14" s="27"/>
      <c r="D14" s="8">
        <v>0</v>
      </c>
      <c r="F14" s="8">
        <v>-13429361564</v>
      </c>
      <c r="H14" s="8">
        <v>8376918966</v>
      </c>
      <c r="J14" s="8">
        <v>-5052442598</v>
      </c>
      <c r="L14" s="9">
        <v>1.05</v>
      </c>
      <c r="N14" s="8">
        <v>12957177000</v>
      </c>
      <c r="P14" s="28">
        <v>-2538586026</v>
      </c>
      <c r="Q14" s="28"/>
      <c r="S14" s="8">
        <v>1140495037</v>
      </c>
      <c r="U14" s="8">
        <v>11559086011</v>
      </c>
      <c r="W14" s="9">
        <v>1.76</v>
      </c>
    </row>
    <row r="15" spans="1:23" ht="18.75" x14ac:dyDescent="0.4">
      <c r="A15" s="27" t="s">
        <v>103</v>
      </c>
      <c r="B15" s="27"/>
      <c r="D15" s="8">
        <v>0</v>
      </c>
      <c r="F15" s="8">
        <v>0</v>
      </c>
      <c r="H15" s="8">
        <v>0</v>
      </c>
      <c r="J15" s="8">
        <v>0</v>
      </c>
      <c r="L15" s="9">
        <v>0</v>
      </c>
      <c r="N15" s="8">
        <v>14178700000</v>
      </c>
      <c r="P15" s="28">
        <v>0</v>
      </c>
      <c r="Q15" s="28"/>
      <c r="S15" s="8">
        <v>-2663992837</v>
      </c>
      <c r="U15" s="8">
        <v>11514707163</v>
      </c>
      <c r="W15" s="9">
        <v>1.76</v>
      </c>
    </row>
    <row r="16" spans="1:23" ht="18.75" x14ac:dyDescent="0.4">
      <c r="A16" s="27" t="s">
        <v>104</v>
      </c>
      <c r="B16" s="27"/>
      <c r="D16" s="8">
        <v>0</v>
      </c>
      <c r="F16" s="8">
        <v>0</v>
      </c>
      <c r="H16" s="8">
        <v>0</v>
      </c>
      <c r="J16" s="8">
        <v>0</v>
      </c>
      <c r="L16" s="9">
        <v>0</v>
      </c>
      <c r="N16" s="8">
        <v>0</v>
      </c>
      <c r="P16" s="28">
        <v>0</v>
      </c>
      <c r="Q16" s="28"/>
      <c r="S16" s="8">
        <v>-2058244826</v>
      </c>
      <c r="U16" s="8">
        <v>-2058244826</v>
      </c>
      <c r="W16" s="9">
        <v>-0.31</v>
      </c>
    </row>
    <row r="17" spans="1:23" ht="18.75" x14ac:dyDescent="0.4">
      <c r="A17" s="27" t="s">
        <v>46</v>
      </c>
      <c r="B17" s="27"/>
      <c r="D17" s="8">
        <v>0</v>
      </c>
      <c r="F17" s="8">
        <v>-608112669</v>
      </c>
      <c r="H17" s="8">
        <v>0</v>
      </c>
      <c r="J17" s="8">
        <v>-608112669</v>
      </c>
      <c r="L17" s="9">
        <v>0.13</v>
      </c>
      <c r="N17" s="8">
        <v>0</v>
      </c>
      <c r="P17" s="28">
        <v>-10326035</v>
      </c>
      <c r="Q17" s="28"/>
      <c r="S17" s="8">
        <v>1348931683</v>
      </c>
      <c r="U17" s="8">
        <v>1338605648</v>
      </c>
      <c r="W17" s="9">
        <v>0.2</v>
      </c>
    </row>
    <row r="18" spans="1:23" ht="18.75" x14ac:dyDescent="0.4">
      <c r="A18" s="27" t="s">
        <v>105</v>
      </c>
      <c r="B18" s="27"/>
      <c r="D18" s="8">
        <v>0</v>
      </c>
      <c r="F18" s="8">
        <v>0</v>
      </c>
      <c r="H18" s="8">
        <v>0</v>
      </c>
      <c r="J18" s="8">
        <v>0</v>
      </c>
      <c r="L18" s="9">
        <v>0</v>
      </c>
      <c r="N18" s="8">
        <v>470000000</v>
      </c>
      <c r="P18" s="28">
        <v>0</v>
      </c>
      <c r="Q18" s="28"/>
      <c r="S18" s="8">
        <v>573516376</v>
      </c>
      <c r="U18" s="8">
        <v>1043516376</v>
      </c>
      <c r="W18" s="9">
        <v>0.16</v>
      </c>
    </row>
    <row r="19" spans="1:23" ht="18.75" x14ac:dyDescent="0.4">
      <c r="A19" s="27" t="s">
        <v>106</v>
      </c>
      <c r="B19" s="27"/>
      <c r="D19" s="8">
        <v>0</v>
      </c>
      <c r="F19" s="8">
        <v>0</v>
      </c>
      <c r="H19" s="8">
        <v>0</v>
      </c>
      <c r="J19" s="8">
        <v>0</v>
      </c>
      <c r="L19" s="9">
        <v>0</v>
      </c>
      <c r="N19" s="8">
        <v>225000000</v>
      </c>
      <c r="P19" s="28">
        <v>0</v>
      </c>
      <c r="Q19" s="28"/>
      <c r="S19" s="8">
        <v>-1412105366</v>
      </c>
      <c r="U19" s="8">
        <v>-1187105366</v>
      </c>
      <c r="W19" s="9">
        <v>-0.18</v>
      </c>
    </row>
    <row r="20" spans="1:23" ht="18.75" x14ac:dyDescent="0.4">
      <c r="A20" s="27" t="s">
        <v>52</v>
      </c>
      <c r="B20" s="27"/>
      <c r="D20" s="8">
        <v>0</v>
      </c>
      <c r="F20" s="8">
        <v>-424691559</v>
      </c>
      <c r="H20" s="8">
        <v>0</v>
      </c>
      <c r="J20" s="8">
        <v>-424691559</v>
      </c>
      <c r="L20" s="9">
        <v>0.09</v>
      </c>
      <c r="N20" s="8">
        <v>0</v>
      </c>
      <c r="P20" s="28">
        <v>1300888345</v>
      </c>
      <c r="Q20" s="28"/>
      <c r="S20" s="8">
        <v>856289447</v>
      </c>
      <c r="U20" s="8">
        <v>2157177792</v>
      </c>
      <c r="W20" s="9">
        <v>0.33</v>
      </c>
    </row>
    <row r="21" spans="1:23" ht="18.75" x14ac:dyDescent="0.4">
      <c r="A21" s="27" t="s">
        <v>20</v>
      </c>
      <c r="B21" s="27"/>
      <c r="D21" s="8">
        <v>0</v>
      </c>
      <c r="F21" s="8">
        <v>-26961256324</v>
      </c>
      <c r="H21" s="8">
        <v>0</v>
      </c>
      <c r="J21" s="8">
        <v>-26961256324</v>
      </c>
      <c r="L21" s="9">
        <v>5.62</v>
      </c>
      <c r="N21" s="8">
        <v>5634100368</v>
      </c>
      <c r="P21" s="28">
        <v>74183996808</v>
      </c>
      <c r="Q21" s="28"/>
      <c r="S21" s="8">
        <v>-3490</v>
      </c>
      <c r="U21" s="8">
        <v>79818093686</v>
      </c>
      <c r="W21" s="9">
        <v>12.18</v>
      </c>
    </row>
    <row r="22" spans="1:23" ht="18.75" x14ac:dyDescent="0.4">
      <c r="A22" s="27" t="s">
        <v>25</v>
      </c>
      <c r="B22" s="27"/>
      <c r="D22" s="8">
        <v>0</v>
      </c>
      <c r="F22" s="8">
        <v>-14049854871</v>
      </c>
      <c r="H22" s="8">
        <v>0</v>
      </c>
      <c r="J22" s="8">
        <v>-14049854871</v>
      </c>
      <c r="L22" s="9">
        <v>2.93</v>
      </c>
      <c r="N22" s="8">
        <v>0</v>
      </c>
      <c r="P22" s="28">
        <v>13692304169</v>
      </c>
      <c r="Q22" s="28"/>
      <c r="S22" s="8">
        <v>-7103229892</v>
      </c>
      <c r="U22" s="8">
        <v>6589074277</v>
      </c>
      <c r="W22" s="9">
        <v>1.01</v>
      </c>
    </row>
    <row r="23" spans="1:23" ht="18.75" x14ac:dyDescent="0.4">
      <c r="A23" s="27" t="s">
        <v>107</v>
      </c>
      <c r="B23" s="27"/>
      <c r="D23" s="8">
        <v>0</v>
      </c>
      <c r="F23" s="8">
        <v>0</v>
      </c>
      <c r="H23" s="8">
        <v>0</v>
      </c>
      <c r="J23" s="8">
        <v>0</v>
      </c>
      <c r="L23" s="9">
        <v>0</v>
      </c>
      <c r="N23" s="8">
        <v>0</v>
      </c>
      <c r="P23" s="28">
        <v>0</v>
      </c>
      <c r="Q23" s="28"/>
      <c r="S23" s="8">
        <v>-105989038</v>
      </c>
      <c r="U23" s="8">
        <v>-105989038</v>
      </c>
      <c r="W23" s="9">
        <v>-0.02</v>
      </c>
    </row>
    <row r="24" spans="1:23" ht="18.75" x14ac:dyDescent="0.4">
      <c r="A24" s="27" t="s">
        <v>29</v>
      </c>
      <c r="B24" s="27"/>
      <c r="D24" s="8">
        <v>0</v>
      </c>
      <c r="F24" s="8">
        <v>10833146225</v>
      </c>
      <c r="H24" s="8">
        <v>0</v>
      </c>
      <c r="J24" s="8">
        <v>10833146225</v>
      </c>
      <c r="L24" s="9">
        <v>-2.2599999999999998</v>
      </c>
      <c r="N24" s="8">
        <v>0</v>
      </c>
      <c r="P24" s="28">
        <v>40739188832</v>
      </c>
      <c r="Q24" s="28"/>
      <c r="S24" s="8">
        <v>-2266433873</v>
      </c>
      <c r="U24" s="8">
        <v>38472754959</v>
      </c>
      <c r="W24" s="9">
        <v>5.87</v>
      </c>
    </row>
    <row r="25" spans="1:23" ht="18.75" x14ac:dyDescent="0.4">
      <c r="A25" s="27" t="s">
        <v>30</v>
      </c>
      <c r="B25" s="27"/>
      <c r="D25" s="8">
        <v>0</v>
      </c>
      <c r="F25" s="8">
        <v>-45920732851</v>
      </c>
      <c r="H25" s="8">
        <v>0</v>
      </c>
      <c r="J25" s="8">
        <v>-45920732851</v>
      </c>
      <c r="L25" s="9">
        <v>9.57</v>
      </c>
      <c r="N25" s="8">
        <v>13708817730</v>
      </c>
      <c r="P25" s="28">
        <v>-21256397411</v>
      </c>
      <c r="Q25" s="28"/>
      <c r="S25" s="8">
        <v>-1789289974</v>
      </c>
      <c r="U25" s="8">
        <v>-9336869655</v>
      </c>
      <c r="W25" s="9">
        <v>-1.43</v>
      </c>
    </row>
    <row r="26" spans="1:23" ht="18.75" x14ac:dyDescent="0.4">
      <c r="A26" s="27" t="s">
        <v>22</v>
      </c>
      <c r="B26" s="27"/>
      <c r="D26" s="8">
        <v>0</v>
      </c>
      <c r="F26" s="8">
        <v>-32787850087</v>
      </c>
      <c r="H26" s="8">
        <v>0</v>
      </c>
      <c r="J26" s="8">
        <v>-32787850087</v>
      </c>
      <c r="L26" s="9">
        <v>6.83</v>
      </c>
      <c r="N26" s="8">
        <v>6459996600</v>
      </c>
      <c r="P26" s="28">
        <v>1035028388</v>
      </c>
      <c r="Q26" s="28"/>
      <c r="S26" s="8">
        <v>-3101435968</v>
      </c>
      <c r="U26" s="8">
        <v>4393589020</v>
      </c>
      <c r="W26" s="9">
        <v>0.67</v>
      </c>
    </row>
    <row r="27" spans="1:23" ht="18.75" x14ac:dyDescent="0.4">
      <c r="A27" s="27" t="s">
        <v>108</v>
      </c>
      <c r="B27" s="27"/>
      <c r="D27" s="8">
        <v>0</v>
      </c>
      <c r="F27" s="8">
        <v>0</v>
      </c>
      <c r="H27" s="8">
        <v>0</v>
      </c>
      <c r="J27" s="8">
        <v>0</v>
      </c>
      <c r="L27" s="9">
        <v>0</v>
      </c>
      <c r="N27" s="8">
        <v>5940000000</v>
      </c>
      <c r="P27" s="28">
        <v>0</v>
      </c>
      <c r="Q27" s="28"/>
      <c r="S27" s="8">
        <v>-11455034580</v>
      </c>
      <c r="U27" s="8">
        <v>-5515034580</v>
      </c>
      <c r="W27" s="9">
        <v>-0.84</v>
      </c>
    </row>
    <row r="28" spans="1:23" ht="18.75" x14ac:dyDescent="0.4">
      <c r="A28" s="27" t="s">
        <v>51</v>
      </c>
      <c r="B28" s="27"/>
      <c r="D28" s="8">
        <v>0</v>
      </c>
      <c r="F28" s="8">
        <v>-457238016</v>
      </c>
      <c r="H28" s="8">
        <v>0</v>
      </c>
      <c r="J28" s="8">
        <v>-457238016</v>
      </c>
      <c r="L28" s="9">
        <v>0.1</v>
      </c>
      <c r="N28" s="8">
        <v>0</v>
      </c>
      <c r="P28" s="28">
        <v>637365817</v>
      </c>
      <c r="Q28" s="28"/>
      <c r="S28" s="8">
        <v>1104757538</v>
      </c>
      <c r="U28" s="8">
        <v>1742123355</v>
      </c>
      <c r="W28" s="9">
        <v>0.27</v>
      </c>
    </row>
    <row r="29" spans="1:23" ht="18.75" x14ac:dyDescent="0.4">
      <c r="A29" s="27" t="s">
        <v>109</v>
      </c>
      <c r="B29" s="27"/>
      <c r="D29" s="8">
        <v>0</v>
      </c>
      <c r="F29" s="8">
        <v>0</v>
      </c>
      <c r="H29" s="8">
        <v>0</v>
      </c>
      <c r="J29" s="8">
        <v>0</v>
      </c>
      <c r="L29" s="9">
        <v>0</v>
      </c>
      <c r="N29" s="8">
        <v>0</v>
      </c>
      <c r="P29" s="28">
        <v>0</v>
      </c>
      <c r="Q29" s="28"/>
      <c r="S29" s="8">
        <v>0</v>
      </c>
      <c r="U29" s="8">
        <v>0</v>
      </c>
      <c r="W29" s="9">
        <v>0</v>
      </c>
    </row>
    <row r="30" spans="1:23" ht="18.75" x14ac:dyDescent="0.4">
      <c r="A30" s="27" t="s">
        <v>110</v>
      </c>
      <c r="B30" s="27"/>
      <c r="D30" s="8">
        <v>0</v>
      </c>
      <c r="F30" s="8">
        <v>0</v>
      </c>
      <c r="H30" s="8">
        <v>0</v>
      </c>
      <c r="J30" s="8">
        <v>0</v>
      </c>
      <c r="L30" s="9">
        <v>0</v>
      </c>
      <c r="N30" s="8">
        <v>15776187900</v>
      </c>
      <c r="P30" s="28">
        <v>0</v>
      </c>
      <c r="Q30" s="28"/>
      <c r="S30" s="8">
        <v>1892957294</v>
      </c>
      <c r="U30" s="8">
        <v>17669145194</v>
      </c>
      <c r="W30" s="9">
        <v>2.7</v>
      </c>
    </row>
    <row r="31" spans="1:23" ht="18.75" x14ac:dyDescent="0.4">
      <c r="A31" s="27" t="s">
        <v>23</v>
      </c>
      <c r="B31" s="27"/>
      <c r="D31" s="8">
        <v>0</v>
      </c>
      <c r="F31" s="8">
        <v>-10426277025</v>
      </c>
      <c r="H31" s="8">
        <v>0</v>
      </c>
      <c r="J31" s="8">
        <v>-10426277025</v>
      </c>
      <c r="L31" s="9">
        <v>2.17</v>
      </c>
      <c r="N31" s="8">
        <v>37920400000</v>
      </c>
      <c r="P31" s="28">
        <v>-28144637671</v>
      </c>
      <c r="Q31" s="28"/>
      <c r="S31" s="8">
        <v>-4079581065</v>
      </c>
      <c r="U31" s="8">
        <v>5696181264</v>
      </c>
      <c r="W31" s="9">
        <v>0.87</v>
      </c>
    </row>
    <row r="32" spans="1:23" ht="18.75" x14ac:dyDescent="0.4">
      <c r="A32" s="27" t="s">
        <v>44</v>
      </c>
      <c r="B32" s="27"/>
      <c r="D32" s="8">
        <v>0</v>
      </c>
      <c r="F32" s="8">
        <v>-65844242927</v>
      </c>
      <c r="H32" s="8">
        <v>0</v>
      </c>
      <c r="J32" s="8">
        <v>-65844242927</v>
      </c>
      <c r="L32" s="9">
        <v>13.72</v>
      </c>
      <c r="N32" s="8">
        <v>4994999630</v>
      </c>
      <c r="P32" s="28">
        <v>179103320832</v>
      </c>
      <c r="Q32" s="28"/>
      <c r="S32" s="8">
        <v>-2083535210</v>
      </c>
      <c r="U32" s="8">
        <v>182014785252</v>
      </c>
      <c r="W32" s="9">
        <v>27.78</v>
      </c>
    </row>
    <row r="33" spans="1:23" ht="18.75" x14ac:dyDescent="0.4">
      <c r="A33" s="27" t="s">
        <v>111</v>
      </c>
      <c r="B33" s="27"/>
      <c r="D33" s="8">
        <v>0</v>
      </c>
      <c r="F33" s="8">
        <v>0</v>
      </c>
      <c r="H33" s="8">
        <v>0</v>
      </c>
      <c r="J33" s="8">
        <v>0</v>
      </c>
      <c r="L33" s="9">
        <v>0</v>
      </c>
      <c r="N33" s="8">
        <v>4986274300</v>
      </c>
      <c r="P33" s="28">
        <v>0</v>
      </c>
      <c r="Q33" s="28"/>
      <c r="S33" s="8">
        <v>-14108549457</v>
      </c>
      <c r="U33" s="8">
        <v>-9122275157</v>
      </c>
      <c r="W33" s="9">
        <v>-1.39</v>
      </c>
    </row>
    <row r="34" spans="1:23" ht="18.75" x14ac:dyDescent="0.4">
      <c r="A34" s="27" t="s">
        <v>37</v>
      </c>
      <c r="B34" s="27"/>
      <c r="D34" s="8">
        <v>0</v>
      </c>
      <c r="F34" s="8">
        <v>-42064929626</v>
      </c>
      <c r="H34" s="8">
        <v>0</v>
      </c>
      <c r="J34" s="8">
        <v>-42064929626</v>
      </c>
      <c r="L34" s="9">
        <v>8.77</v>
      </c>
      <c r="N34" s="8">
        <v>14417438280</v>
      </c>
      <c r="P34" s="28">
        <v>-9569402323</v>
      </c>
      <c r="Q34" s="28"/>
      <c r="S34" s="8">
        <v>-2546358276</v>
      </c>
      <c r="U34" s="8">
        <v>2301677681</v>
      </c>
      <c r="W34" s="9">
        <v>0.35</v>
      </c>
    </row>
    <row r="35" spans="1:23" ht="18.75" x14ac:dyDescent="0.4">
      <c r="A35" s="27" t="s">
        <v>112</v>
      </c>
      <c r="B35" s="27"/>
      <c r="D35" s="8">
        <v>0</v>
      </c>
      <c r="F35" s="8">
        <v>0</v>
      </c>
      <c r="H35" s="8">
        <v>0</v>
      </c>
      <c r="J35" s="8">
        <v>0</v>
      </c>
      <c r="L35" s="9">
        <v>0</v>
      </c>
      <c r="N35" s="8">
        <v>0</v>
      </c>
      <c r="P35" s="28">
        <v>0</v>
      </c>
      <c r="Q35" s="28"/>
      <c r="S35" s="8">
        <v>-3520059563</v>
      </c>
      <c r="U35" s="8">
        <v>-3520059563</v>
      </c>
      <c r="W35" s="9">
        <v>-0.54</v>
      </c>
    </row>
    <row r="36" spans="1:23" ht="18.75" x14ac:dyDescent="0.4">
      <c r="A36" s="27" t="s">
        <v>21</v>
      </c>
      <c r="B36" s="27"/>
      <c r="D36" s="8">
        <v>0</v>
      </c>
      <c r="F36" s="8">
        <v>-46222789226</v>
      </c>
      <c r="H36" s="8">
        <v>0</v>
      </c>
      <c r="J36" s="8">
        <v>-46222789226</v>
      </c>
      <c r="L36" s="9">
        <v>9.6300000000000008</v>
      </c>
      <c r="N36" s="8">
        <v>27352437000</v>
      </c>
      <c r="P36" s="28">
        <v>144578298942</v>
      </c>
      <c r="Q36" s="28"/>
      <c r="S36" s="8">
        <v>-2243103316</v>
      </c>
      <c r="U36" s="8">
        <v>169687632626</v>
      </c>
      <c r="W36" s="9">
        <v>25.9</v>
      </c>
    </row>
    <row r="37" spans="1:23" ht="18.75" x14ac:dyDescent="0.4">
      <c r="A37" s="27" t="s">
        <v>113</v>
      </c>
      <c r="B37" s="27"/>
      <c r="D37" s="8">
        <v>0</v>
      </c>
      <c r="F37" s="8">
        <v>0</v>
      </c>
      <c r="H37" s="8">
        <v>0</v>
      </c>
      <c r="J37" s="8">
        <v>0</v>
      </c>
      <c r="L37" s="9">
        <v>0</v>
      </c>
      <c r="N37" s="8">
        <v>0</v>
      </c>
      <c r="P37" s="28">
        <v>0</v>
      </c>
      <c r="Q37" s="28"/>
      <c r="S37" s="8">
        <v>1048443135</v>
      </c>
      <c r="U37" s="8">
        <v>1048443135</v>
      </c>
      <c r="W37" s="9">
        <v>0.16</v>
      </c>
    </row>
    <row r="38" spans="1:23" ht="18.75" x14ac:dyDescent="0.4">
      <c r="A38" s="27" t="s">
        <v>48</v>
      </c>
      <c r="B38" s="27"/>
      <c r="D38" s="8">
        <v>0</v>
      </c>
      <c r="F38" s="8">
        <v>-2488752549</v>
      </c>
      <c r="H38" s="8">
        <v>0</v>
      </c>
      <c r="J38" s="8">
        <v>-2488752549</v>
      </c>
      <c r="L38" s="9">
        <v>0.52</v>
      </c>
      <c r="N38" s="8">
        <v>11336185136</v>
      </c>
      <c r="P38" s="28">
        <v>-18324882763</v>
      </c>
      <c r="Q38" s="28"/>
      <c r="S38" s="8">
        <v>-24378665425</v>
      </c>
      <c r="U38" s="8">
        <v>-31367363052</v>
      </c>
      <c r="W38" s="9">
        <v>-4.79</v>
      </c>
    </row>
    <row r="39" spans="1:23" ht="18.75" x14ac:dyDescent="0.4">
      <c r="A39" s="27" t="s">
        <v>27</v>
      </c>
      <c r="B39" s="27"/>
      <c r="D39" s="8">
        <v>0</v>
      </c>
      <c r="F39" s="8">
        <v>-12832395079</v>
      </c>
      <c r="H39" s="8">
        <v>0</v>
      </c>
      <c r="J39" s="8">
        <v>-12832395079</v>
      </c>
      <c r="L39" s="9">
        <v>2.67</v>
      </c>
      <c r="N39" s="8">
        <v>0</v>
      </c>
      <c r="P39" s="28">
        <v>8271614517</v>
      </c>
      <c r="Q39" s="28"/>
      <c r="S39" s="8">
        <v>-5335</v>
      </c>
      <c r="U39" s="8">
        <v>8271609182</v>
      </c>
      <c r="W39" s="9">
        <v>1.26</v>
      </c>
    </row>
    <row r="40" spans="1:23" ht="18.75" x14ac:dyDescent="0.4">
      <c r="A40" s="27" t="s">
        <v>45</v>
      </c>
      <c r="B40" s="27"/>
      <c r="D40" s="8">
        <v>0</v>
      </c>
      <c r="F40" s="8">
        <v>-5157993900</v>
      </c>
      <c r="H40" s="8">
        <v>0</v>
      </c>
      <c r="J40" s="8">
        <v>-5157993900</v>
      </c>
      <c r="L40" s="9">
        <v>1.07</v>
      </c>
      <c r="N40" s="8">
        <v>5150137650</v>
      </c>
      <c r="P40" s="28">
        <v>10876269552</v>
      </c>
      <c r="Q40" s="28"/>
      <c r="S40" s="8">
        <v>0</v>
      </c>
      <c r="U40" s="8">
        <v>16026407202</v>
      </c>
      <c r="W40" s="9">
        <v>2.4500000000000002</v>
      </c>
    </row>
    <row r="41" spans="1:23" ht="18.75" x14ac:dyDescent="0.4">
      <c r="A41" s="27" t="s">
        <v>39</v>
      </c>
      <c r="B41" s="27"/>
      <c r="D41" s="8">
        <v>0</v>
      </c>
      <c r="F41" s="8">
        <v>-15887766597</v>
      </c>
      <c r="H41" s="8">
        <v>0</v>
      </c>
      <c r="J41" s="8">
        <v>-15887766597</v>
      </c>
      <c r="L41" s="9">
        <v>3.31</v>
      </c>
      <c r="N41" s="8">
        <v>3366558415</v>
      </c>
      <c r="P41" s="28">
        <v>-22324381558</v>
      </c>
      <c r="Q41" s="28"/>
      <c r="S41" s="8">
        <v>0</v>
      </c>
      <c r="U41" s="8">
        <v>-18957823143</v>
      </c>
      <c r="W41" s="9">
        <v>-2.89</v>
      </c>
    </row>
    <row r="42" spans="1:23" ht="18.75" x14ac:dyDescent="0.4">
      <c r="A42" s="27" t="s">
        <v>47</v>
      </c>
      <c r="B42" s="27"/>
      <c r="D42" s="8">
        <v>8394564672</v>
      </c>
      <c r="F42" s="8">
        <v>-21565133917</v>
      </c>
      <c r="H42" s="8">
        <v>0</v>
      </c>
      <c r="J42" s="8">
        <v>-13170569245</v>
      </c>
      <c r="L42" s="9">
        <v>2.74</v>
      </c>
      <c r="N42" s="8">
        <v>8394564672</v>
      </c>
      <c r="P42" s="28">
        <v>14063211871</v>
      </c>
      <c r="Q42" s="28"/>
      <c r="S42" s="8">
        <v>0</v>
      </c>
      <c r="U42" s="8">
        <v>22457776543</v>
      </c>
      <c r="W42" s="9">
        <v>3.43</v>
      </c>
    </row>
    <row r="43" spans="1:23" ht="18.75" x14ac:dyDescent="0.4">
      <c r="A43" s="27" t="s">
        <v>38</v>
      </c>
      <c r="B43" s="27"/>
      <c r="D43" s="8">
        <v>0</v>
      </c>
      <c r="F43" s="8">
        <v>7357987173</v>
      </c>
      <c r="H43" s="8">
        <v>0</v>
      </c>
      <c r="J43" s="8">
        <v>7357987173</v>
      </c>
      <c r="L43" s="9">
        <v>-1.53</v>
      </c>
      <c r="N43" s="8">
        <v>5883885299</v>
      </c>
      <c r="P43" s="28">
        <v>21156310691</v>
      </c>
      <c r="Q43" s="28"/>
      <c r="S43" s="8">
        <v>0</v>
      </c>
      <c r="U43" s="8">
        <v>27040195990</v>
      </c>
      <c r="W43" s="9">
        <v>4.13</v>
      </c>
    </row>
    <row r="44" spans="1:23" ht="18.75" x14ac:dyDescent="0.4">
      <c r="A44" s="27" t="s">
        <v>36</v>
      </c>
      <c r="B44" s="27"/>
      <c r="D44" s="8">
        <v>0</v>
      </c>
      <c r="F44" s="8">
        <v>-13364548745</v>
      </c>
      <c r="H44" s="8">
        <v>0</v>
      </c>
      <c r="J44" s="8">
        <v>-13364548745</v>
      </c>
      <c r="L44" s="9">
        <v>2.79</v>
      </c>
      <c r="N44" s="8">
        <v>5152356000</v>
      </c>
      <c r="P44" s="28">
        <v>-1561562259</v>
      </c>
      <c r="Q44" s="28"/>
      <c r="S44" s="8">
        <v>0</v>
      </c>
      <c r="U44" s="8">
        <v>3590793741</v>
      </c>
      <c r="W44" s="9">
        <v>0.55000000000000004</v>
      </c>
    </row>
    <row r="45" spans="1:23" ht="18.75" x14ac:dyDescent="0.4">
      <c r="A45" s="27" t="s">
        <v>40</v>
      </c>
      <c r="B45" s="27"/>
      <c r="D45" s="8">
        <v>0</v>
      </c>
      <c r="F45" s="8">
        <v>1667013599</v>
      </c>
      <c r="H45" s="8">
        <v>0</v>
      </c>
      <c r="J45" s="8">
        <v>1667013599</v>
      </c>
      <c r="L45" s="9">
        <v>-0.35</v>
      </c>
      <c r="N45" s="8">
        <v>60000000</v>
      </c>
      <c r="P45" s="28">
        <v>12234139650</v>
      </c>
      <c r="Q45" s="28"/>
      <c r="S45" s="8">
        <v>0</v>
      </c>
      <c r="U45" s="8">
        <v>12294139650</v>
      </c>
      <c r="W45" s="9">
        <v>1.88</v>
      </c>
    </row>
    <row r="46" spans="1:23" ht="18.75" x14ac:dyDescent="0.4">
      <c r="A46" s="27" t="s">
        <v>31</v>
      </c>
      <c r="B46" s="27"/>
      <c r="D46" s="8">
        <v>0</v>
      </c>
      <c r="F46" s="8">
        <v>-13012968096</v>
      </c>
      <c r="H46" s="8">
        <v>0</v>
      </c>
      <c r="J46" s="8">
        <v>-13012968096</v>
      </c>
      <c r="L46" s="9">
        <v>2.71</v>
      </c>
      <c r="N46" s="8">
        <v>0</v>
      </c>
      <c r="P46" s="28">
        <v>20455281973</v>
      </c>
      <c r="Q46" s="28"/>
      <c r="S46" s="8">
        <v>0</v>
      </c>
      <c r="U46" s="8">
        <v>20455281973</v>
      </c>
      <c r="W46" s="9">
        <v>3.12</v>
      </c>
    </row>
    <row r="47" spans="1:23" ht="18.75" x14ac:dyDescent="0.4">
      <c r="A47" s="27" t="s">
        <v>26</v>
      </c>
      <c r="B47" s="27"/>
      <c r="D47" s="8">
        <v>0</v>
      </c>
      <c r="F47" s="8">
        <v>-2385613569</v>
      </c>
      <c r="H47" s="8">
        <v>0</v>
      </c>
      <c r="J47" s="8">
        <v>-2385613569</v>
      </c>
      <c r="L47" s="9">
        <v>0.5</v>
      </c>
      <c r="N47" s="8">
        <v>0</v>
      </c>
      <c r="P47" s="28">
        <v>-4472415135</v>
      </c>
      <c r="Q47" s="28"/>
      <c r="S47" s="8">
        <v>0</v>
      </c>
      <c r="U47" s="8">
        <v>-4472415135</v>
      </c>
      <c r="W47" s="9">
        <v>-0.68</v>
      </c>
    </row>
    <row r="48" spans="1:23" ht="18.75" x14ac:dyDescent="0.4">
      <c r="A48" s="27" t="s">
        <v>34</v>
      </c>
      <c r="B48" s="27"/>
      <c r="D48" s="8">
        <v>0</v>
      </c>
      <c r="F48" s="8">
        <v>-3155634180</v>
      </c>
      <c r="H48" s="8">
        <v>0</v>
      </c>
      <c r="J48" s="8">
        <v>-3155634180</v>
      </c>
      <c r="L48" s="9">
        <v>0.66</v>
      </c>
      <c r="N48" s="8">
        <v>0</v>
      </c>
      <c r="P48" s="28">
        <v>526423853</v>
      </c>
      <c r="Q48" s="28"/>
      <c r="S48" s="8">
        <v>0</v>
      </c>
      <c r="U48" s="8">
        <v>526423853</v>
      </c>
      <c r="W48" s="9">
        <v>0.08</v>
      </c>
    </row>
    <row r="49" spans="1:23" ht="18.75" x14ac:dyDescent="0.4">
      <c r="A49" s="27" t="s">
        <v>19</v>
      </c>
      <c r="B49" s="27"/>
      <c r="D49" s="8">
        <v>0</v>
      </c>
      <c r="F49" s="8">
        <v>-53832503242</v>
      </c>
      <c r="H49" s="8">
        <v>0</v>
      </c>
      <c r="J49" s="8">
        <v>-53832503242</v>
      </c>
      <c r="L49" s="9">
        <v>11.22</v>
      </c>
      <c r="N49" s="8">
        <v>0</v>
      </c>
      <c r="P49" s="28">
        <v>58303124779</v>
      </c>
      <c r="Q49" s="28"/>
      <c r="S49" s="8">
        <v>0</v>
      </c>
      <c r="U49" s="8">
        <v>58303124779</v>
      </c>
      <c r="W49" s="9">
        <v>8.9</v>
      </c>
    </row>
    <row r="50" spans="1:23" ht="18.75" x14ac:dyDescent="0.4">
      <c r="A50" s="27" t="s">
        <v>33</v>
      </c>
      <c r="B50" s="27"/>
      <c r="D50" s="8">
        <v>0</v>
      </c>
      <c r="F50" s="8">
        <v>-14569716029</v>
      </c>
      <c r="H50" s="8">
        <v>0</v>
      </c>
      <c r="J50" s="8">
        <v>-14569716029</v>
      </c>
      <c r="L50" s="9">
        <v>3.04</v>
      </c>
      <c r="N50" s="8">
        <v>0</v>
      </c>
      <c r="P50" s="28">
        <v>7460085703</v>
      </c>
      <c r="Q50" s="28"/>
      <c r="S50" s="8">
        <v>0</v>
      </c>
      <c r="U50" s="8">
        <v>7460085703</v>
      </c>
      <c r="W50" s="9">
        <v>1.1399999999999999</v>
      </c>
    </row>
    <row r="51" spans="1:23" ht="18.75" x14ac:dyDescent="0.4">
      <c r="A51" s="27" t="s">
        <v>54</v>
      </c>
      <c r="B51" s="27"/>
      <c r="D51" s="8">
        <v>0</v>
      </c>
      <c r="F51" s="8">
        <v>-15992524263</v>
      </c>
      <c r="H51" s="8">
        <v>0</v>
      </c>
      <c r="J51" s="8">
        <v>-15992524263</v>
      </c>
      <c r="L51" s="9">
        <v>3.33</v>
      </c>
      <c r="N51" s="8">
        <v>0</v>
      </c>
      <c r="P51" s="28">
        <v>-15992524263</v>
      </c>
      <c r="Q51" s="28"/>
      <c r="S51" s="8">
        <v>0</v>
      </c>
      <c r="U51" s="8">
        <v>-15992524263</v>
      </c>
      <c r="W51" s="9">
        <v>-2.44</v>
      </c>
    </row>
    <row r="52" spans="1:23" ht="18.75" x14ac:dyDescent="0.4">
      <c r="A52" s="27" t="s">
        <v>35</v>
      </c>
      <c r="B52" s="27"/>
      <c r="D52" s="8">
        <v>0</v>
      </c>
      <c r="F52" s="8">
        <v>-8757908273</v>
      </c>
      <c r="H52" s="8">
        <v>0</v>
      </c>
      <c r="J52" s="8">
        <v>-8757908273</v>
      </c>
      <c r="L52" s="9">
        <v>1.83</v>
      </c>
      <c r="N52" s="8">
        <v>0</v>
      </c>
      <c r="P52" s="28">
        <v>31521470106</v>
      </c>
      <c r="Q52" s="28"/>
      <c r="S52" s="8">
        <v>0</v>
      </c>
      <c r="U52" s="8">
        <v>31521470106</v>
      </c>
      <c r="W52" s="9">
        <v>4.8099999999999996</v>
      </c>
    </row>
    <row r="53" spans="1:23" ht="18.75" x14ac:dyDescent="0.4">
      <c r="A53" s="27" t="s">
        <v>50</v>
      </c>
      <c r="B53" s="27"/>
      <c r="D53" s="8">
        <v>0</v>
      </c>
      <c r="F53" s="8">
        <v>-3459053220</v>
      </c>
      <c r="H53" s="8">
        <v>0</v>
      </c>
      <c r="J53" s="8">
        <v>-3459053220</v>
      </c>
      <c r="L53" s="9">
        <v>0.72</v>
      </c>
      <c r="N53" s="8">
        <v>0</v>
      </c>
      <c r="P53" s="28">
        <v>28964908075</v>
      </c>
      <c r="Q53" s="28"/>
      <c r="S53" s="8">
        <v>0</v>
      </c>
      <c r="U53" s="8">
        <v>28964908075</v>
      </c>
      <c r="W53" s="9">
        <v>4.42</v>
      </c>
    </row>
    <row r="54" spans="1:23" ht="18.75" x14ac:dyDescent="0.4">
      <c r="A54" s="27" t="s">
        <v>32</v>
      </c>
      <c r="B54" s="27"/>
      <c r="D54" s="8">
        <v>0</v>
      </c>
      <c r="F54" s="8">
        <v>-14444019627</v>
      </c>
      <c r="H54" s="8">
        <v>0</v>
      </c>
      <c r="J54" s="8">
        <v>-14444019627</v>
      </c>
      <c r="L54" s="9">
        <v>3.01</v>
      </c>
      <c r="N54" s="8">
        <v>0</v>
      </c>
      <c r="P54" s="28">
        <v>-14470172940</v>
      </c>
      <c r="Q54" s="28"/>
      <c r="S54" s="8">
        <v>0</v>
      </c>
      <c r="U54" s="8">
        <v>-14470172940</v>
      </c>
      <c r="W54" s="9">
        <v>-2.21</v>
      </c>
    </row>
    <row r="55" spans="1:23" ht="18.75" x14ac:dyDescent="0.4">
      <c r="A55" s="29" t="s">
        <v>53</v>
      </c>
      <c r="B55" s="29"/>
      <c r="D55" s="11">
        <v>0</v>
      </c>
      <c r="F55" s="11">
        <v>1913070749</v>
      </c>
      <c r="H55" s="11">
        <v>0</v>
      </c>
      <c r="J55" s="11">
        <v>1913070749</v>
      </c>
      <c r="L55" s="12">
        <v>-0.4</v>
      </c>
      <c r="N55" s="11">
        <v>0</v>
      </c>
      <c r="P55" s="28">
        <v>1913070749</v>
      </c>
      <c r="Q55" s="30"/>
      <c r="S55" s="11">
        <v>0</v>
      </c>
      <c r="U55" s="11">
        <v>1913070749</v>
      </c>
      <c r="W55" s="12">
        <v>0.28999999999999998</v>
      </c>
    </row>
    <row r="56" spans="1:23" ht="21" x14ac:dyDescent="0.4">
      <c r="A56" s="31" t="s">
        <v>55</v>
      </c>
      <c r="B56" s="31"/>
      <c r="D56" s="14">
        <v>8394564672</v>
      </c>
      <c r="F56" s="14">
        <v>-496819402562</v>
      </c>
      <c r="H56" s="14">
        <v>-25636001017</v>
      </c>
      <c r="J56" s="14">
        <v>-514060838907</v>
      </c>
      <c r="L56" s="15">
        <v>107.14</v>
      </c>
      <c r="N56" s="14">
        <v>240857991980</v>
      </c>
      <c r="Q56" s="14">
        <v>541908353944</v>
      </c>
      <c r="S56" s="14">
        <v>-104151149492</v>
      </c>
      <c r="U56" s="14">
        <v>678615196432</v>
      </c>
      <c r="W56" s="15">
        <v>103.59</v>
      </c>
    </row>
  </sheetData>
  <mergeCells count="105"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3"/>
  <sheetViews>
    <sheetView rightToLeft="1" view="pageBreakPreview" zoomScale="160" zoomScaleNormal="100" zoomScaleSheetLayoutView="160" workbookViewId="0">
      <selection activeCell="D16" sqref="D16"/>
    </sheetView>
  </sheetViews>
  <sheetFormatPr defaultRowHeight="15.75" x14ac:dyDescent="0.4"/>
  <cols>
    <col min="1" max="1" width="6.5703125" style="17" bestFit="1" customWidth="1"/>
    <col min="2" max="2" width="40.28515625" style="17" customWidth="1"/>
    <col min="3" max="3" width="1.28515625" style="17" customWidth="1"/>
    <col min="4" max="4" width="27.7109375" style="17" bestFit="1" customWidth="1"/>
    <col min="5" max="5" width="1.28515625" style="17" customWidth="1"/>
    <col min="6" max="6" width="27.7109375" style="17" bestFit="1" customWidth="1"/>
    <col min="7" max="16384" width="9.140625" style="17"/>
  </cols>
  <sheetData>
    <row r="1" spans="1:6" ht="25.5" x14ac:dyDescent="0.4">
      <c r="A1" s="21" t="s">
        <v>0</v>
      </c>
      <c r="B1" s="21"/>
      <c r="C1" s="21"/>
      <c r="D1" s="21"/>
      <c r="E1" s="21"/>
      <c r="F1" s="21"/>
    </row>
    <row r="2" spans="1:6" ht="25.5" x14ac:dyDescent="0.4">
      <c r="A2" s="21" t="s">
        <v>82</v>
      </c>
      <c r="B2" s="21"/>
      <c r="C2" s="21"/>
      <c r="D2" s="21"/>
      <c r="E2" s="21"/>
      <c r="F2" s="21"/>
    </row>
    <row r="3" spans="1:6" ht="25.5" x14ac:dyDescent="0.4">
      <c r="A3" s="21" t="s">
        <v>2</v>
      </c>
      <c r="B3" s="21"/>
      <c r="C3" s="21"/>
      <c r="D3" s="21"/>
      <c r="E3" s="21"/>
      <c r="F3" s="21"/>
    </row>
    <row r="5" spans="1:6" ht="24" x14ac:dyDescent="0.4">
      <c r="A5" s="1" t="s">
        <v>114</v>
      </c>
      <c r="B5" s="22" t="s">
        <v>115</v>
      </c>
      <c r="C5" s="22"/>
      <c r="D5" s="22"/>
      <c r="E5" s="22"/>
      <c r="F5" s="22"/>
    </row>
    <row r="6" spans="1:6" ht="21" x14ac:dyDescent="0.4">
      <c r="D6" s="23" t="s">
        <v>97</v>
      </c>
      <c r="E6" s="23"/>
      <c r="F6" s="2" t="s">
        <v>98</v>
      </c>
    </row>
    <row r="7" spans="1:6" ht="21" x14ac:dyDescent="0.4">
      <c r="A7" s="23" t="s">
        <v>116</v>
      </c>
      <c r="B7" s="23"/>
      <c r="D7" s="16" t="s">
        <v>117</v>
      </c>
      <c r="E7" s="18"/>
      <c r="F7" s="16" t="s">
        <v>117</v>
      </c>
    </row>
    <row r="8" spans="1:6" ht="18.75" x14ac:dyDescent="0.4">
      <c r="A8" s="25" t="s">
        <v>155</v>
      </c>
      <c r="B8" s="25"/>
      <c r="D8" s="5">
        <v>359655</v>
      </c>
      <c r="F8" s="5">
        <v>4187535</v>
      </c>
    </row>
    <row r="9" spans="1:6" ht="18.75" x14ac:dyDescent="0.4">
      <c r="A9" s="27" t="s">
        <v>156</v>
      </c>
      <c r="B9" s="27"/>
      <c r="D9" s="8">
        <v>2628022</v>
      </c>
      <c r="F9" s="8">
        <v>435605559</v>
      </c>
    </row>
    <row r="10" spans="1:6" ht="18.75" x14ac:dyDescent="0.4">
      <c r="A10" s="27" t="s">
        <v>157</v>
      </c>
      <c r="B10" s="27"/>
      <c r="D10" s="8">
        <v>0</v>
      </c>
      <c r="F10" s="8">
        <v>348317</v>
      </c>
    </row>
    <row r="11" spans="1:6" ht="21.75" thickBot="1" x14ac:dyDescent="0.45">
      <c r="A11" s="31" t="s">
        <v>55</v>
      </c>
      <c r="B11" s="31"/>
      <c r="D11" s="14">
        <v>2987677</v>
      </c>
      <c r="F11" s="14">
        <v>440141411</v>
      </c>
    </row>
    <row r="13" spans="1:6" x14ac:dyDescent="0.4">
      <c r="D13" s="20"/>
      <c r="F13" s="20"/>
    </row>
  </sheetData>
  <mergeCells count="10">
    <mergeCell ref="A10:B10"/>
    <mergeCell ref="A11:B11"/>
    <mergeCell ref="A7:B7"/>
    <mergeCell ref="A8:B8"/>
    <mergeCell ref="A9:B9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90" zoomScaleNormal="130" zoomScaleSheetLayoutView="190" workbookViewId="0">
      <selection activeCell="D13" sqref="D13"/>
    </sheetView>
  </sheetViews>
  <sheetFormatPr defaultRowHeight="15.75" x14ac:dyDescent="0.4"/>
  <cols>
    <col min="1" max="1" width="6.5703125" style="17" bestFit="1" customWidth="1"/>
    <col min="2" max="2" width="41.5703125" style="17" customWidth="1"/>
    <col min="3" max="3" width="1.28515625" style="17" customWidth="1"/>
    <col min="4" max="4" width="12.140625" style="17" bestFit="1" customWidth="1"/>
    <col min="5" max="5" width="1.28515625" style="17" customWidth="1"/>
    <col min="6" max="6" width="13.85546875" style="17" bestFit="1" customWidth="1"/>
    <col min="7" max="7" width="0.28515625" style="17" customWidth="1"/>
    <col min="8" max="16384" width="9.140625" style="17"/>
  </cols>
  <sheetData>
    <row r="1" spans="1:6" ht="25.5" x14ac:dyDescent="0.4">
      <c r="A1" s="21" t="s">
        <v>0</v>
      </c>
      <c r="B1" s="21"/>
      <c r="C1" s="21"/>
      <c r="D1" s="21"/>
      <c r="E1" s="21"/>
      <c r="F1" s="21"/>
    </row>
    <row r="2" spans="1:6" ht="25.5" x14ac:dyDescent="0.4">
      <c r="A2" s="21" t="s">
        <v>82</v>
      </c>
      <c r="B2" s="21"/>
      <c r="C2" s="21"/>
      <c r="D2" s="21"/>
      <c r="E2" s="21"/>
      <c r="F2" s="21"/>
    </row>
    <row r="3" spans="1:6" ht="25.5" x14ac:dyDescent="0.4">
      <c r="A3" s="21" t="s">
        <v>2</v>
      </c>
      <c r="B3" s="21"/>
      <c r="C3" s="21"/>
      <c r="D3" s="21"/>
      <c r="E3" s="21"/>
      <c r="F3" s="21"/>
    </row>
    <row r="5" spans="1:6" ht="24" x14ac:dyDescent="0.4">
      <c r="A5" s="1" t="s">
        <v>119</v>
      </c>
      <c r="B5" s="22" t="s">
        <v>94</v>
      </c>
      <c r="C5" s="22"/>
      <c r="D5" s="22"/>
      <c r="E5" s="22"/>
      <c r="F5" s="22"/>
    </row>
    <row r="6" spans="1:6" ht="21" x14ac:dyDescent="0.4">
      <c r="A6" s="23" t="s">
        <v>94</v>
      </c>
      <c r="B6" s="23"/>
      <c r="D6" s="2" t="s">
        <v>97</v>
      </c>
      <c r="F6" s="2" t="s">
        <v>9</v>
      </c>
    </row>
    <row r="7" spans="1:6" ht="18.75" x14ac:dyDescent="0.4">
      <c r="A7" s="25" t="s">
        <v>94</v>
      </c>
      <c r="B7" s="25"/>
      <c r="D7" s="5">
        <v>-492</v>
      </c>
      <c r="F7" s="5">
        <v>2433915302</v>
      </c>
    </row>
    <row r="8" spans="1:6" ht="18.75" x14ac:dyDescent="0.4">
      <c r="A8" s="29" t="s">
        <v>120</v>
      </c>
      <c r="B8" s="29"/>
      <c r="D8" s="11">
        <v>210803750</v>
      </c>
      <c r="F8" s="11">
        <v>557107066</v>
      </c>
    </row>
    <row r="9" spans="1:6" ht="21" x14ac:dyDescent="0.4">
      <c r="A9" s="31" t="s">
        <v>55</v>
      </c>
      <c r="B9" s="31"/>
      <c r="D9" s="14">
        <v>210803258</v>
      </c>
      <c r="F9" s="14">
        <v>2991022368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view="pageBreakPreview" zoomScaleNormal="100" zoomScaleSheetLayoutView="100" workbookViewId="0">
      <selection activeCell="C10" sqref="C10"/>
    </sheetView>
  </sheetViews>
  <sheetFormatPr defaultRowHeight="15.75" x14ac:dyDescent="0.4"/>
  <cols>
    <col min="1" max="1" width="23.7109375" style="17" bestFit="1" customWidth="1"/>
    <col min="2" max="2" width="1.28515625" style="17" customWidth="1"/>
    <col min="3" max="3" width="16.85546875" style="17" customWidth="1"/>
    <col min="4" max="4" width="1.28515625" style="17" customWidth="1"/>
    <col min="5" max="5" width="28.140625" style="17" bestFit="1" customWidth="1"/>
    <col min="6" max="6" width="1.28515625" style="17" customWidth="1"/>
    <col min="7" max="7" width="18.85546875" style="17" bestFit="1" customWidth="1"/>
    <col min="8" max="8" width="1.28515625" style="17" customWidth="1"/>
    <col min="9" max="9" width="19" style="17" bestFit="1" customWidth="1"/>
    <col min="10" max="10" width="1.28515625" style="17" customWidth="1"/>
    <col min="11" max="11" width="12" style="17" bestFit="1" customWidth="1"/>
    <col min="12" max="12" width="1.28515625" style="17" customWidth="1"/>
    <col min="13" max="13" width="20" style="17" bestFit="1" customWidth="1"/>
    <col min="14" max="14" width="1.28515625" style="17" customWidth="1"/>
    <col min="15" max="15" width="19" style="17" bestFit="1" customWidth="1"/>
    <col min="16" max="16" width="1.28515625" style="17" customWidth="1"/>
    <col min="17" max="17" width="12" style="17" bestFit="1" customWidth="1"/>
    <col min="18" max="18" width="1.28515625" style="17" customWidth="1"/>
    <col min="19" max="19" width="20" style="17" bestFit="1" customWidth="1"/>
    <col min="20" max="20" width="0.28515625" style="17" customWidth="1"/>
    <col min="21" max="16384" width="9.140625" style="17"/>
  </cols>
  <sheetData>
    <row r="1" spans="1:19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5" x14ac:dyDescent="0.4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6.75" customHeight="1" x14ac:dyDescent="0.4"/>
    <row r="5" spans="1:19" ht="24" x14ac:dyDescent="0.4">
      <c r="A5" s="22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21" x14ac:dyDescent="0.4">
      <c r="A6" s="23" t="s">
        <v>57</v>
      </c>
      <c r="C6" s="23" t="s">
        <v>121</v>
      </c>
      <c r="D6" s="23"/>
      <c r="E6" s="23"/>
      <c r="F6" s="23"/>
      <c r="G6" s="23"/>
      <c r="I6" s="23" t="s">
        <v>97</v>
      </c>
      <c r="J6" s="23"/>
      <c r="K6" s="23"/>
      <c r="L6" s="23"/>
      <c r="M6" s="23"/>
      <c r="O6" s="23" t="s">
        <v>98</v>
      </c>
      <c r="P6" s="23"/>
      <c r="Q6" s="23"/>
      <c r="R6" s="23"/>
      <c r="S6" s="23"/>
    </row>
    <row r="7" spans="1:19" ht="21" x14ac:dyDescent="0.4">
      <c r="A7" s="23"/>
      <c r="C7" s="16" t="s">
        <v>122</v>
      </c>
      <c r="D7" s="18"/>
      <c r="E7" s="16" t="s">
        <v>123</v>
      </c>
      <c r="F7" s="18"/>
      <c r="G7" s="16" t="s">
        <v>124</v>
      </c>
      <c r="I7" s="16" t="s">
        <v>125</v>
      </c>
      <c r="J7" s="18"/>
      <c r="K7" s="16" t="s">
        <v>126</v>
      </c>
      <c r="L7" s="18"/>
      <c r="M7" s="16" t="s">
        <v>127</v>
      </c>
      <c r="O7" s="16" t="s">
        <v>125</v>
      </c>
      <c r="P7" s="18"/>
      <c r="Q7" s="16" t="s">
        <v>126</v>
      </c>
      <c r="R7" s="18"/>
      <c r="S7" s="16" t="s">
        <v>127</v>
      </c>
    </row>
    <row r="8" spans="1:19" ht="18.75" x14ac:dyDescent="0.4">
      <c r="A8" s="4" t="s">
        <v>45</v>
      </c>
      <c r="C8" s="4" t="s">
        <v>128</v>
      </c>
      <c r="E8" s="5">
        <v>4904893</v>
      </c>
      <c r="G8" s="5">
        <v>1050</v>
      </c>
      <c r="I8" s="5">
        <v>0</v>
      </c>
      <c r="K8" s="5">
        <v>0</v>
      </c>
      <c r="M8" s="5">
        <v>0</v>
      </c>
      <c r="O8" s="5">
        <v>5150137650</v>
      </c>
      <c r="Q8" s="5">
        <v>0</v>
      </c>
      <c r="S8" s="5">
        <v>5150137650</v>
      </c>
    </row>
    <row r="9" spans="1:19" ht="18.75" x14ac:dyDescent="0.4">
      <c r="A9" s="7" t="s">
        <v>24</v>
      </c>
      <c r="C9" s="7" t="s">
        <v>129</v>
      </c>
      <c r="E9" s="8">
        <v>12957177</v>
      </c>
      <c r="G9" s="8">
        <v>1000</v>
      </c>
      <c r="I9" s="8">
        <v>0</v>
      </c>
      <c r="K9" s="8">
        <v>0</v>
      </c>
      <c r="M9" s="8">
        <v>0</v>
      </c>
      <c r="O9" s="8">
        <v>12957177000</v>
      </c>
      <c r="Q9" s="8">
        <v>0</v>
      </c>
      <c r="S9" s="8">
        <v>12957177000</v>
      </c>
    </row>
    <row r="10" spans="1:19" ht="18.75" x14ac:dyDescent="0.4">
      <c r="A10" s="7" t="s">
        <v>30</v>
      </c>
      <c r="C10" s="7" t="s">
        <v>130</v>
      </c>
      <c r="E10" s="8">
        <v>5735907</v>
      </c>
      <c r="G10" s="8">
        <v>2390</v>
      </c>
      <c r="I10" s="8">
        <v>0</v>
      </c>
      <c r="K10" s="8">
        <v>0</v>
      </c>
      <c r="M10" s="8">
        <v>0</v>
      </c>
      <c r="O10" s="8">
        <v>13708817730</v>
      </c>
      <c r="Q10" s="8">
        <v>0</v>
      </c>
      <c r="S10" s="8">
        <v>13708817730</v>
      </c>
    </row>
    <row r="11" spans="1:19" ht="18.75" x14ac:dyDescent="0.4">
      <c r="A11" s="7" t="s">
        <v>44</v>
      </c>
      <c r="C11" s="7" t="s">
        <v>131</v>
      </c>
      <c r="E11" s="8">
        <v>13499999</v>
      </c>
      <c r="G11" s="8">
        <v>370</v>
      </c>
      <c r="I11" s="8">
        <v>0</v>
      </c>
      <c r="K11" s="8">
        <v>0</v>
      </c>
      <c r="M11" s="8">
        <v>0</v>
      </c>
      <c r="O11" s="8">
        <v>4994999630</v>
      </c>
      <c r="Q11" s="8">
        <v>0</v>
      </c>
      <c r="S11" s="8">
        <v>4994999630</v>
      </c>
    </row>
    <row r="12" spans="1:19" ht="18.75" x14ac:dyDescent="0.4">
      <c r="A12" s="7" t="s">
        <v>39</v>
      </c>
      <c r="C12" s="7" t="s">
        <v>131</v>
      </c>
      <c r="E12" s="8">
        <v>29274421</v>
      </c>
      <c r="G12" s="8">
        <v>115</v>
      </c>
      <c r="I12" s="8">
        <v>0</v>
      </c>
      <c r="K12" s="8">
        <v>0</v>
      </c>
      <c r="M12" s="8">
        <v>0</v>
      </c>
      <c r="O12" s="8">
        <v>3366558415</v>
      </c>
      <c r="Q12" s="8">
        <v>0</v>
      </c>
      <c r="S12" s="8">
        <v>3366558415</v>
      </c>
    </row>
    <row r="13" spans="1:19" ht="18.75" x14ac:dyDescent="0.4">
      <c r="A13" s="7" t="s">
        <v>28</v>
      </c>
      <c r="C13" s="7" t="s">
        <v>128</v>
      </c>
      <c r="E13" s="8">
        <v>13360388</v>
      </c>
      <c r="G13" s="8">
        <v>2000</v>
      </c>
      <c r="I13" s="8">
        <v>0</v>
      </c>
      <c r="K13" s="8">
        <v>0</v>
      </c>
      <c r="M13" s="8">
        <v>0</v>
      </c>
      <c r="O13" s="8">
        <v>26720776000</v>
      </c>
      <c r="Q13" s="8">
        <v>0</v>
      </c>
      <c r="S13" s="8">
        <v>26720776000</v>
      </c>
    </row>
    <row r="14" spans="1:19" ht="18.75" x14ac:dyDescent="0.4">
      <c r="A14" s="7" t="s">
        <v>103</v>
      </c>
      <c r="C14" s="7" t="s">
        <v>129</v>
      </c>
      <c r="E14" s="8">
        <v>7100000</v>
      </c>
      <c r="G14" s="8">
        <v>1997</v>
      </c>
      <c r="I14" s="8">
        <v>0</v>
      </c>
      <c r="K14" s="8">
        <v>0</v>
      </c>
      <c r="M14" s="8">
        <v>0</v>
      </c>
      <c r="O14" s="8">
        <v>14178700000</v>
      </c>
      <c r="Q14" s="8">
        <v>0</v>
      </c>
      <c r="S14" s="8">
        <v>14178700000</v>
      </c>
    </row>
    <row r="15" spans="1:19" ht="18.75" x14ac:dyDescent="0.4">
      <c r="A15" s="7" t="s">
        <v>47</v>
      </c>
      <c r="C15" s="7" t="s">
        <v>132</v>
      </c>
      <c r="E15" s="8">
        <v>7196401</v>
      </c>
      <c r="G15" s="8">
        <v>1240</v>
      </c>
      <c r="I15" s="8">
        <v>8923537240</v>
      </c>
      <c r="K15" s="8">
        <v>528972568</v>
      </c>
      <c r="M15" s="8">
        <v>8394564672</v>
      </c>
      <c r="O15" s="8">
        <v>8923537240</v>
      </c>
      <c r="Q15" s="8">
        <v>528972568</v>
      </c>
      <c r="S15" s="8">
        <v>8394564672</v>
      </c>
    </row>
    <row r="16" spans="1:19" ht="18.75" x14ac:dyDescent="0.4">
      <c r="A16" s="7" t="s">
        <v>38</v>
      </c>
      <c r="C16" s="7" t="s">
        <v>133</v>
      </c>
      <c r="E16" s="8">
        <v>5932246</v>
      </c>
      <c r="G16" s="8">
        <v>1000</v>
      </c>
      <c r="I16" s="8">
        <v>0</v>
      </c>
      <c r="K16" s="8">
        <v>0</v>
      </c>
      <c r="M16" s="8">
        <v>0</v>
      </c>
      <c r="O16" s="8">
        <v>5932246000</v>
      </c>
      <c r="Q16" s="8">
        <v>48360701</v>
      </c>
      <c r="S16" s="8">
        <v>5883885299</v>
      </c>
    </row>
    <row r="17" spans="1:19" ht="18.75" x14ac:dyDescent="0.4">
      <c r="A17" s="7" t="s">
        <v>37</v>
      </c>
      <c r="C17" s="7" t="s">
        <v>134</v>
      </c>
      <c r="E17" s="8">
        <v>51490851</v>
      </c>
      <c r="G17" s="8">
        <v>280</v>
      </c>
      <c r="I17" s="8">
        <v>0</v>
      </c>
      <c r="K17" s="8">
        <v>0</v>
      </c>
      <c r="M17" s="8">
        <v>0</v>
      </c>
      <c r="O17" s="8">
        <v>14417438280</v>
      </c>
      <c r="Q17" s="8">
        <v>0</v>
      </c>
      <c r="S17" s="8">
        <v>14417438280</v>
      </c>
    </row>
    <row r="18" spans="1:19" ht="18.75" x14ac:dyDescent="0.4">
      <c r="A18" s="7" t="s">
        <v>49</v>
      </c>
      <c r="C18" s="7" t="s">
        <v>135</v>
      </c>
      <c r="E18" s="8">
        <v>6980000</v>
      </c>
      <c r="G18" s="8">
        <v>1400</v>
      </c>
      <c r="I18" s="8">
        <v>0</v>
      </c>
      <c r="K18" s="8">
        <v>0</v>
      </c>
      <c r="M18" s="8">
        <v>0</v>
      </c>
      <c r="O18" s="8">
        <v>9772000000</v>
      </c>
      <c r="Q18" s="8">
        <v>0</v>
      </c>
      <c r="S18" s="8">
        <v>9772000000</v>
      </c>
    </row>
    <row r="19" spans="1:19" ht="18.75" x14ac:dyDescent="0.4">
      <c r="A19" s="7" t="s">
        <v>48</v>
      </c>
      <c r="C19" s="7" t="s">
        <v>129</v>
      </c>
      <c r="E19" s="8">
        <v>14200000</v>
      </c>
      <c r="G19" s="8">
        <v>800</v>
      </c>
      <c r="I19" s="8">
        <v>0</v>
      </c>
      <c r="K19" s="8">
        <v>0</v>
      </c>
      <c r="M19" s="8">
        <v>0</v>
      </c>
      <c r="O19" s="8">
        <v>11360000000</v>
      </c>
      <c r="Q19" s="8">
        <v>23814864</v>
      </c>
      <c r="S19" s="8">
        <v>11336185136</v>
      </c>
    </row>
    <row r="20" spans="1:19" ht="18.75" x14ac:dyDescent="0.4">
      <c r="A20" s="7" t="s">
        <v>23</v>
      </c>
      <c r="C20" s="7" t="s">
        <v>136</v>
      </c>
      <c r="E20" s="8">
        <v>23350000</v>
      </c>
      <c r="G20" s="8">
        <v>1624</v>
      </c>
      <c r="I20" s="8">
        <v>0</v>
      </c>
      <c r="K20" s="8">
        <v>0</v>
      </c>
      <c r="M20" s="8">
        <v>0</v>
      </c>
      <c r="O20" s="8">
        <v>37920400000</v>
      </c>
      <c r="Q20" s="8">
        <v>0</v>
      </c>
      <c r="S20" s="8">
        <v>37920400000</v>
      </c>
    </row>
    <row r="21" spans="1:19" ht="18.75" x14ac:dyDescent="0.4">
      <c r="A21" s="7" t="s">
        <v>20</v>
      </c>
      <c r="C21" s="7" t="s">
        <v>137</v>
      </c>
      <c r="E21" s="8">
        <v>6019338</v>
      </c>
      <c r="G21" s="8">
        <v>936</v>
      </c>
      <c r="I21" s="8">
        <v>0</v>
      </c>
      <c r="K21" s="8">
        <v>0</v>
      </c>
      <c r="M21" s="8">
        <v>0</v>
      </c>
      <c r="O21" s="8">
        <v>5634100368</v>
      </c>
      <c r="Q21" s="8">
        <v>0</v>
      </c>
      <c r="S21" s="8">
        <v>5634100368</v>
      </c>
    </row>
    <row r="22" spans="1:19" ht="18.75" x14ac:dyDescent="0.4">
      <c r="A22" s="7" t="s">
        <v>21</v>
      </c>
      <c r="C22" s="7" t="s">
        <v>138</v>
      </c>
      <c r="E22" s="8">
        <v>558213</v>
      </c>
      <c r="G22" s="8">
        <v>11000</v>
      </c>
      <c r="I22" s="8">
        <v>0</v>
      </c>
      <c r="K22" s="8">
        <v>0</v>
      </c>
      <c r="M22" s="8">
        <v>0</v>
      </c>
      <c r="O22" s="8">
        <v>6140343000</v>
      </c>
      <c r="Q22" s="8">
        <v>0</v>
      </c>
      <c r="S22" s="8">
        <v>6140343000</v>
      </c>
    </row>
    <row r="23" spans="1:19" ht="18.75" x14ac:dyDescent="0.4">
      <c r="A23" s="7" t="s">
        <v>21</v>
      </c>
      <c r="C23" s="7" t="s">
        <v>139</v>
      </c>
      <c r="E23" s="8">
        <v>558213</v>
      </c>
      <c r="G23" s="8">
        <v>38000</v>
      </c>
      <c r="I23" s="8">
        <v>0</v>
      </c>
      <c r="K23" s="8">
        <v>0</v>
      </c>
      <c r="M23" s="8">
        <v>0</v>
      </c>
      <c r="O23" s="8">
        <v>21212094000</v>
      </c>
      <c r="Q23" s="8">
        <v>0</v>
      </c>
      <c r="S23" s="8">
        <v>21212094000</v>
      </c>
    </row>
    <row r="24" spans="1:19" ht="18.75" x14ac:dyDescent="0.4">
      <c r="A24" s="7" t="s">
        <v>36</v>
      </c>
      <c r="C24" s="7" t="s">
        <v>128</v>
      </c>
      <c r="E24" s="8">
        <v>1717452</v>
      </c>
      <c r="G24" s="8">
        <v>3000</v>
      </c>
      <c r="I24" s="8">
        <v>0</v>
      </c>
      <c r="K24" s="8">
        <v>0</v>
      </c>
      <c r="M24" s="8">
        <v>0</v>
      </c>
      <c r="O24" s="8">
        <v>5152356000</v>
      </c>
      <c r="Q24" s="8">
        <v>0</v>
      </c>
      <c r="S24" s="8">
        <v>5152356000</v>
      </c>
    </row>
    <row r="25" spans="1:19" ht="18.75" x14ac:dyDescent="0.4">
      <c r="A25" s="7" t="s">
        <v>40</v>
      </c>
      <c r="C25" s="7" t="s">
        <v>128</v>
      </c>
      <c r="E25" s="8">
        <v>3000000</v>
      </c>
      <c r="G25" s="8">
        <v>20</v>
      </c>
      <c r="I25" s="8">
        <v>0</v>
      </c>
      <c r="K25" s="8">
        <v>0</v>
      </c>
      <c r="M25" s="8">
        <v>0</v>
      </c>
      <c r="O25" s="8">
        <v>60000000</v>
      </c>
      <c r="Q25" s="8">
        <v>0</v>
      </c>
      <c r="S25" s="8">
        <v>60000000</v>
      </c>
    </row>
    <row r="26" spans="1:19" ht="18.75" x14ac:dyDescent="0.4">
      <c r="A26" s="7" t="s">
        <v>22</v>
      </c>
      <c r="C26" s="7" t="s">
        <v>137</v>
      </c>
      <c r="E26" s="8">
        <v>1899999</v>
      </c>
      <c r="G26" s="8">
        <v>3400</v>
      </c>
      <c r="I26" s="8">
        <v>0</v>
      </c>
      <c r="K26" s="8">
        <v>0</v>
      </c>
      <c r="M26" s="8">
        <v>0</v>
      </c>
      <c r="O26" s="8">
        <v>6459996600</v>
      </c>
      <c r="Q26" s="8">
        <v>0</v>
      </c>
      <c r="S26" s="8">
        <v>6459996600</v>
      </c>
    </row>
    <row r="27" spans="1:19" ht="18.75" x14ac:dyDescent="0.4">
      <c r="A27" s="7" t="s">
        <v>110</v>
      </c>
      <c r="C27" s="7" t="s">
        <v>140</v>
      </c>
      <c r="E27" s="8">
        <v>14341989</v>
      </c>
      <c r="G27" s="8">
        <v>1100</v>
      </c>
      <c r="I27" s="8">
        <v>0</v>
      </c>
      <c r="K27" s="8">
        <v>0</v>
      </c>
      <c r="M27" s="8">
        <v>0</v>
      </c>
      <c r="O27" s="8">
        <v>15776187900</v>
      </c>
      <c r="Q27" s="8">
        <v>0</v>
      </c>
      <c r="S27" s="8">
        <v>15776187900</v>
      </c>
    </row>
    <row r="28" spans="1:19" ht="18.75" x14ac:dyDescent="0.4">
      <c r="A28" s="7" t="s">
        <v>111</v>
      </c>
      <c r="C28" s="7" t="s">
        <v>129</v>
      </c>
      <c r="E28" s="8">
        <v>7123249</v>
      </c>
      <c r="G28" s="8">
        <v>700</v>
      </c>
      <c r="I28" s="8">
        <v>0</v>
      </c>
      <c r="K28" s="8">
        <v>0</v>
      </c>
      <c r="M28" s="8">
        <v>0</v>
      </c>
      <c r="O28" s="8">
        <v>4986274300</v>
      </c>
      <c r="Q28" s="8">
        <v>0</v>
      </c>
      <c r="S28" s="8">
        <v>4986274300</v>
      </c>
    </row>
    <row r="29" spans="1:19" ht="18.75" x14ac:dyDescent="0.4">
      <c r="A29" s="7" t="s">
        <v>108</v>
      </c>
      <c r="C29" s="7" t="s">
        <v>141</v>
      </c>
      <c r="E29" s="8">
        <v>13200000</v>
      </c>
      <c r="G29" s="8">
        <v>450</v>
      </c>
      <c r="I29" s="8">
        <v>0</v>
      </c>
      <c r="K29" s="8">
        <v>0</v>
      </c>
      <c r="M29" s="8">
        <v>0</v>
      </c>
      <c r="O29" s="8">
        <v>5940000000</v>
      </c>
      <c r="Q29" s="8">
        <v>0</v>
      </c>
      <c r="S29" s="8">
        <v>5940000000</v>
      </c>
    </row>
    <row r="30" spans="1:19" ht="18.75" x14ac:dyDescent="0.4">
      <c r="A30" s="7" t="s">
        <v>106</v>
      </c>
      <c r="C30" s="7" t="s">
        <v>142</v>
      </c>
      <c r="E30" s="8">
        <v>1500000</v>
      </c>
      <c r="G30" s="8">
        <v>150</v>
      </c>
      <c r="I30" s="8">
        <v>0</v>
      </c>
      <c r="K30" s="8">
        <v>0</v>
      </c>
      <c r="M30" s="8">
        <v>0</v>
      </c>
      <c r="O30" s="8">
        <v>225000000</v>
      </c>
      <c r="Q30" s="8">
        <v>0</v>
      </c>
      <c r="S30" s="8">
        <v>225000000</v>
      </c>
    </row>
    <row r="31" spans="1:19" ht="18.75" x14ac:dyDescent="0.4">
      <c r="A31" s="10" t="s">
        <v>105</v>
      </c>
      <c r="C31" s="10" t="s">
        <v>143</v>
      </c>
      <c r="E31" s="11">
        <v>200000</v>
      </c>
      <c r="G31" s="11">
        <v>2350</v>
      </c>
      <c r="I31" s="11">
        <v>0</v>
      </c>
      <c r="K31" s="11">
        <v>0</v>
      </c>
      <c r="M31" s="11">
        <v>0</v>
      </c>
      <c r="O31" s="11">
        <v>470000000</v>
      </c>
      <c r="Q31" s="11">
        <v>0</v>
      </c>
      <c r="S31" s="11">
        <v>470000000</v>
      </c>
    </row>
    <row r="32" spans="1:19" ht="21" x14ac:dyDescent="0.4">
      <c r="A32" s="13" t="s">
        <v>55</v>
      </c>
      <c r="C32" s="14"/>
      <c r="E32" s="14"/>
      <c r="G32" s="14"/>
      <c r="I32" s="14">
        <v>8923537240</v>
      </c>
      <c r="K32" s="14">
        <v>528972568</v>
      </c>
      <c r="M32" s="14">
        <v>8394564672</v>
      </c>
      <c r="O32" s="14">
        <v>241459140113</v>
      </c>
      <c r="Q32" s="14">
        <v>601148133</v>
      </c>
      <c r="S32" s="14">
        <v>240857991980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30" zoomScaleNormal="100" zoomScaleSheetLayoutView="130" workbookViewId="0">
      <selection activeCell="E19" sqref="E18:E19"/>
    </sheetView>
  </sheetViews>
  <sheetFormatPr defaultRowHeight="15.75" x14ac:dyDescent="0.4"/>
  <cols>
    <col min="1" max="1" width="33.85546875" style="17" bestFit="1" customWidth="1"/>
    <col min="2" max="2" width="1.28515625" style="17" customWidth="1"/>
    <col min="3" max="3" width="9.85546875" style="17" bestFit="1" customWidth="1"/>
    <col min="4" max="4" width="1.28515625" style="17" customWidth="1"/>
    <col min="5" max="5" width="10.7109375" style="17" bestFit="1" customWidth="1"/>
    <col min="6" max="6" width="1.28515625" style="17" customWidth="1"/>
    <col min="7" max="7" width="11.140625" style="17" bestFit="1" customWidth="1"/>
    <col min="8" max="8" width="1.28515625" style="17" customWidth="1"/>
    <col min="9" max="9" width="12.140625" style="17" bestFit="1" customWidth="1"/>
    <col min="10" max="10" width="1.28515625" style="17" customWidth="1"/>
    <col min="11" max="11" width="10.7109375" style="17" bestFit="1" customWidth="1"/>
    <col min="12" max="12" width="1.28515625" style="17" customWidth="1"/>
    <col min="13" max="13" width="12.140625" style="17" bestFit="1" customWidth="1"/>
    <col min="14" max="14" width="0.28515625" style="17" customWidth="1"/>
    <col min="15" max="16384" width="9.140625" style="17"/>
  </cols>
  <sheetData>
    <row r="1" spans="1:13" ht="25.5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5.5" x14ac:dyDescent="0.4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5.5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3" ht="24" x14ac:dyDescent="0.4">
      <c r="A5" s="22" t="s">
        <v>146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21" x14ac:dyDescent="0.4">
      <c r="A6" s="23" t="s">
        <v>85</v>
      </c>
      <c r="C6" s="23" t="s">
        <v>97</v>
      </c>
      <c r="D6" s="23"/>
      <c r="E6" s="23"/>
      <c r="F6" s="23"/>
      <c r="G6" s="23"/>
      <c r="I6" s="23" t="s">
        <v>98</v>
      </c>
      <c r="J6" s="23"/>
      <c r="K6" s="23"/>
      <c r="L6" s="23"/>
      <c r="M6" s="23"/>
    </row>
    <row r="7" spans="1:13" ht="21" x14ac:dyDescent="0.4">
      <c r="A7" s="23"/>
      <c r="C7" s="16" t="s">
        <v>144</v>
      </c>
      <c r="D7" s="18"/>
      <c r="E7" s="16" t="s">
        <v>126</v>
      </c>
      <c r="F7" s="18"/>
      <c r="G7" s="16" t="s">
        <v>145</v>
      </c>
      <c r="I7" s="16" t="s">
        <v>144</v>
      </c>
      <c r="J7" s="18"/>
      <c r="K7" s="16" t="s">
        <v>126</v>
      </c>
      <c r="L7" s="18"/>
      <c r="M7" s="16" t="s">
        <v>145</v>
      </c>
    </row>
    <row r="8" spans="1:13" ht="18.75" x14ac:dyDescent="0.4">
      <c r="A8" s="4" t="s">
        <v>77</v>
      </c>
      <c r="C8" s="5">
        <v>0</v>
      </c>
      <c r="E8" s="5">
        <v>0</v>
      </c>
      <c r="G8" s="5">
        <v>0</v>
      </c>
      <c r="I8" s="5">
        <v>61390</v>
      </c>
      <c r="K8" s="5">
        <v>0</v>
      </c>
      <c r="M8" s="5">
        <v>61390</v>
      </c>
    </row>
    <row r="9" spans="1:13" ht="18.75" x14ac:dyDescent="0.4">
      <c r="A9" s="7" t="s">
        <v>77</v>
      </c>
      <c r="C9" s="8">
        <v>236094</v>
      </c>
      <c r="E9" s="8">
        <v>0</v>
      </c>
      <c r="G9" s="8">
        <v>236094</v>
      </c>
      <c r="I9" s="8">
        <v>3537410</v>
      </c>
      <c r="K9" s="8">
        <v>0</v>
      </c>
      <c r="M9" s="8">
        <v>3537410</v>
      </c>
    </row>
    <row r="10" spans="1:13" ht="18.75" x14ac:dyDescent="0.4">
      <c r="A10" s="7" t="s">
        <v>78</v>
      </c>
      <c r="C10" s="8">
        <v>81970</v>
      </c>
      <c r="E10" s="8">
        <v>0</v>
      </c>
      <c r="G10" s="8">
        <v>81970</v>
      </c>
      <c r="I10" s="8">
        <v>247828</v>
      </c>
      <c r="K10" s="8">
        <v>0</v>
      </c>
      <c r="M10" s="8">
        <v>247828</v>
      </c>
    </row>
    <row r="11" spans="1:13" ht="18.75" x14ac:dyDescent="0.4">
      <c r="A11" s="7" t="s">
        <v>79</v>
      </c>
      <c r="C11" s="8">
        <v>2628022</v>
      </c>
      <c r="E11" s="8">
        <v>0</v>
      </c>
      <c r="G11" s="8">
        <v>2628022</v>
      </c>
      <c r="I11" s="8">
        <v>435605559</v>
      </c>
      <c r="K11" s="8">
        <v>0</v>
      </c>
      <c r="M11" s="8">
        <v>435605559</v>
      </c>
    </row>
    <row r="12" spans="1:13" ht="18.75" x14ac:dyDescent="0.4">
      <c r="A12" s="7" t="s">
        <v>118</v>
      </c>
      <c r="C12" s="8">
        <v>0</v>
      </c>
      <c r="E12" s="8">
        <v>0</v>
      </c>
      <c r="G12" s="8">
        <v>0</v>
      </c>
      <c r="I12" s="8">
        <v>348317</v>
      </c>
      <c r="K12" s="8">
        <v>0</v>
      </c>
      <c r="M12" s="8">
        <v>348317</v>
      </c>
    </row>
    <row r="13" spans="1:13" ht="18.75" x14ac:dyDescent="0.4">
      <c r="A13" s="10" t="s">
        <v>81</v>
      </c>
      <c r="C13" s="11">
        <v>41591</v>
      </c>
      <c r="E13" s="11">
        <v>0</v>
      </c>
      <c r="G13" s="11">
        <v>41591</v>
      </c>
      <c r="I13" s="11">
        <v>340907</v>
      </c>
      <c r="K13" s="11">
        <v>0</v>
      </c>
      <c r="M13" s="11">
        <v>340907</v>
      </c>
    </row>
    <row r="14" spans="1:13" ht="21" x14ac:dyDescent="0.4">
      <c r="A14" s="13" t="s">
        <v>55</v>
      </c>
      <c r="C14" s="14">
        <v>2987677</v>
      </c>
      <c r="E14" s="14">
        <v>0</v>
      </c>
      <c r="G14" s="14">
        <v>2987677</v>
      </c>
      <c r="I14" s="14">
        <v>440141411</v>
      </c>
      <c r="K14" s="14">
        <v>0</v>
      </c>
      <c r="M14" s="14">
        <v>440141411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Mahsa Behnia</cp:lastModifiedBy>
  <dcterms:created xsi:type="dcterms:W3CDTF">2026-02-22T05:08:37Z</dcterms:created>
  <dcterms:modified xsi:type="dcterms:W3CDTF">2026-02-24T08:50:42Z</dcterms:modified>
</cp:coreProperties>
</file>