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13_ncr:1_{1B1FF4E5-746A-4626-BC62-630FA4A5A434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سهام" sheetId="2" r:id="rId1"/>
    <sheet name="سپرده" sheetId="7" r:id="rId2"/>
    <sheet name="سود سپرده بانکی" sheetId="18" r:id="rId3"/>
    <sheet name="درآمد" sheetId="8" r:id="rId4"/>
    <sheet name="درآمد سرمایه گذاری در سهام" sheetId="9" r:id="rId5"/>
    <sheet name="درآمد سود سهام" sheetId="15" r:id="rId6"/>
    <sheet name="درآمد ناشی از تغییر قیمت اوراق" sheetId="21" r:id="rId7"/>
    <sheet name="درآمد ناشی از فروش" sheetId="19" r:id="rId8"/>
    <sheet name="درآمد سپرده بانکی" sheetId="13" r:id="rId9"/>
    <sheet name="سایر درآمدها" sheetId="14" r:id="rId10"/>
  </sheets>
  <definedNames>
    <definedName name="_xlnm.Print_Area" localSheetId="3">درآمد!$A$1:$K$11</definedName>
    <definedName name="_xlnm.Print_Area" localSheetId="8">'درآمد سپرده بانکی'!$A$1:$F$14</definedName>
    <definedName name="_xlnm.Print_Area" localSheetId="4">'درآمد سرمایه گذاری در سهام'!$A$1:$X$75</definedName>
    <definedName name="_xlnm.Print_Area" localSheetId="5">'درآمد سود سهام'!$A$1:$T$35</definedName>
    <definedName name="_xlnm.Print_Area" localSheetId="6">'درآمد ناشی از تغییر قیمت اوراق'!$A$1:$S$50</definedName>
    <definedName name="_xlnm.Print_Area" localSheetId="7">'درآمد ناشی از فروش'!$A$1:$S$50</definedName>
    <definedName name="_xlnm.Print_Area" localSheetId="9">'سایر درآمدها'!$A$1:$G$10</definedName>
    <definedName name="_xlnm.Print_Area" localSheetId="1">سپرده!$A$1:$M$16</definedName>
    <definedName name="_xlnm.Print_Area" localSheetId="0">سهام!$A$1:$AC$61</definedName>
    <definedName name="_xlnm.Print_Area" localSheetId="2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7" l="1"/>
  <c r="U32" i="9"/>
  <c r="U33" i="9"/>
  <c r="U75" i="9" s="1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8" i="9"/>
  <c r="P75" i="9"/>
  <c r="N75" i="9"/>
  <c r="N50" i="9"/>
  <c r="S35" i="15"/>
  <c r="Q50" i="2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8" i="15"/>
  <c r="O26" i="15"/>
  <c r="O35" i="15" s="1"/>
  <c r="X61" i="2"/>
  <c r="Z61" i="2"/>
</calcChain>
</file>

<file path=xl/sharedStrings.xml><?xml version="1.0" encoding="utf-8"?>
<sst xmlns="http://schemas.openxmlformats.org/spreadsheetml/2006/main" count="442" uniqueCount="163">
  <si>
    <t>صندوق سرمايه گذاري مشترک يکم سامان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</si>
  <si>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</si>
  <si>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</si>
  <si>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</si>
  <si>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</si>
  <si>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</si>
  <si>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</si>
  <si>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</si>
  <si>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</si>
  <si>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</si>
  <si>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</si>
  <si>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</si>
  <si>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</si>
  <si>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</si>
  <si>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</si>
  <si>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</si>
  <si>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</si>
  <si>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</si>
  <si>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</si>
  <si>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</si>
  <si>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</si>
  <si>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</si>
  <si>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</si>
  <si>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</si>
  <si>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</si>
  <si>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</si>
  <si>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</si>
  <si>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</si>
  <si>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نوری</t>
  </si>
  <si>
    <t>پست بانک ایران</t>
  </si>
  <si>
    <t>تایدواترخاورمیانه</t>
  </si>
  <si>
    <t>تولیدات پتروشیمی قائد بصیر</t>
  </si>
  <si>
    <t>ح . معدنی‌ املاح‌  ایران‌</t>
  </si>
  <si>
    <t>داروسازی کاسپین تامین</t>
  </si>
  <si>
    <t>داروسازی‌ اکسیر</t>
  </si>
  <si>
    <t>سایپا</t>
  </si>
  <si>
    <t>سرمایه گذاری تامین اجتماعی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</si>
  <si>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</si>
  <si>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</si>
  <si>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</si>
  <si>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</si>
  <si>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</si>
  <si>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</si>
  <si>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</si>
  <si>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</si>
  <si>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</si>
  <si>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شیمی‌ داروئی‌ داروپخش‌</t>
  </si>
  <si>
    <t>صنایع شیمیایی کیمیاگران امروز</t>
  </si>
  <si>
    <t>صنایع مس افق کرمان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</si>
  <si>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</si>
  <si>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</si>
  <si>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</si>
  <si>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</si>
  <si>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</si>
  <si>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گواهي سپرده کالايي شمش طلا</t>
  </si>
  <si>
    <t>معدنی‌ املاح‌  ایران‌</t>
  </si>
  <si>
    <t>ملی شیمی کشاورز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</si>
  <si>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</si>
  <si>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</si>
  <si>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</si>
  <si>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</si>
  <si>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</si>
  <si>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کویر تایر</t>
  </si>
  <si>
    <t>فولاد  خوزستان</t>
  </si>
  <si>
    <t>گسترش سوخت سبززاگرس(سهامی عام)</t>
  </si>
  <si>
    <t>داروسازی‌ فارابی‌</t>
  </si>
  <si>
    <t>تولیدی برنا باطری</t>
  </si>
  <si>
    <t>گروه‌بهمن‌</t>
  </si>
  <si>
    <t>قند لرستان‌</t>
  </si>
  <si>
    <t>کانی کربن طبس</t>
  </si>
  <si>
    <t>ح. گسترش سوخت سبززاگرس(س. عام)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</si>
  <si>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</si>
  <si>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</si>
  <si>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</si>
  <si>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</si>
  <si>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</si>
  <si>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</si>
  <si>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</si>
  <si>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</si>
  <si>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</si>
  <si>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</si>
  <si>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</si>
  <si>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</si>
  <si>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</si>
  <si>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</si>
  <si>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</si>
  <si>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</si>
  <si>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</si>
  <si>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</si>
  <si>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</si>
  <si>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</si>
  <si>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</si>
  <si>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</si>
  <si>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</si>
  <si>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</si>
  <si>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</si>
  <si>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</si>
  <si>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</si>
  <si>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</si>
  <si>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</si>
  <si>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</si>
  <si>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</si>
  <si>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</si>
  <si>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</si>
  <si>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</si>
  <si>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</si>
  <si>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</si>
  <si>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</si>
  <si>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</si>
  <si>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ح.پست بانک ایران</t>
  </si>
  <si>
    <t>بیمه اتکایی ایران معین</t>
  </si>
  <si>
    <t>ح . فجر انرژی خلیج فارس</t>
  </si>
  <si>
    <t>پتروشیمی شازند</t>
  </si>
  <si>
    <t>ح . صنایع مس افق کرمان</t>
  </si>
  <si>
    <t>صنعتی زر ماکارون</t>
  </si>
  <si>
    <t>سرمایه گذاری دارویی تامین</t>
  </si>
  <si>
    <t>سیمرغ</t>
  </si>
  <si>
    <t>تولیدی و صنعتی گوهرفام</t>
  </si>
  <si>
    <t>تامین سرمایه کاردان</t>
  </si>
  <si>
    <t>بانک ملت</t>
  </si>
  <si>
    <t>پخش البرز</t>
  </si>
  <si>
    <t>پرتو بار فرابر خلیج فارس</t>
  </si>
  <si>
    <t>پویا زرکان آق دره</t>
  </si>
  <si>
    <t>پالایش نفت تهران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</si>
  <si>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</si>
  <si>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</si>
  <si>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</si>
  <si>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</si>
  <si>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</si>
  <si>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</si>
  <si>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</si>
  <si>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</si>
  <si>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</si>
  <si>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</si>
  <si>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</si>
  <si>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</si>
  <si>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</si>
  <si>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</si>
  <si>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</si>
  <si>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</si>
  <si>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</si>
  <si>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1403/04/31</t>
  </si>
  <si>
    <t>1403/04/28</t>
  </si>
  <si>
    <t>1403/04/29</t>
  </si>
  <si>
    <t>1403/09/07</t>
  </si>
  <si>
    <t>1403/06/18</t>
  </si>
  <si>
    <t>1403/07/11</t>
  </si>
  <si>
    <t>1403/05/30</t>
  </si>
  <si>
    <t>1403/07/28</t>
  </si>
  <si>
    <t>1403/05/11</t>
  </si>
  <si>
    <t>1403/04/24</t>
  </si>
  <si>
    <t>1403/04/20</t>
  </si>
  <si>
    <t>1403/04/23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</si>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</sst>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7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0" xfId="0" applyNumberFormat="1" applyFont="1" applyFill="1" applyBorder="1" applyAlignment="1">
      <alignment horizontal="right" vertical="top"/>
    </xf>
    <xf numFmtId="10" fontId="4" fillId="0" borderId="7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7"/>
  <sheetViews>
    <sheetView rightToLeft="1" tabSelected="1" view="pageBreakPreview" zoomScaleNormal="100" zoomScaleSheetLayoutView="100" workbookViewId="0">
      <selection activeCell="J66" sqref="J66"/>
    </sheetView>
  </sheetViews>
  <sheetFormatPr defaultRowHeight="15.75" x14ac:dyDescent="0.4"/>
  <cols>
    <col min="1" max="1" width="3.85546875" style="17" bestFit="1" customWidth="1"/>
    <col min="2" max="2" width="2.5703125" style="17" customWidth="1"/>
    <col min="3" max="3" width="23.42578125" style="17" customWidth="1"/>
    <col min="4" max="5" width="1.28515625" style="17" customWidth="1"/>
    <col min="6" max="6" width="12.7109375" style="17" bestFit="1" customWidth="1"/>
    <col min="7" max="7" width="1.28515625" style="17" customWidth="1"/>
    <col min="8" max="8" width="18.85546875" style="17" bestFit="1" customWidth="1"/>
    <col min="9" max="9" width="1.28515625" style="17" customWidth="1"/>
    <col min="10" max="10" width="18.85546875" style="17" bestFit="1" customWidth="1"/>
    <col min="11" max="11" width="1.28515625" style="17" customWidth="1"/>
    <col min="12" max="12" width="12.28515625" style="17" bestFit="1" customWidth="1"/>
    <col min="13" max="13" width="1.28515625" style="17" customWidth="1"/>
    <col min="14" max="14" width="16.7109375" style="17" bestFit="1" customWidth="1"/>
    <col min="15" max="15" width="1.28515625" style="17" customWidth="1"/>
    <col min="16" max="16" width="12.42578125" style="17" bestFit="1" customWidth="1"/>
    <col min="17" max="17" width="1.28515625" style="17" customWidth="1"/>
    <col min="18" max="18" width="16.5703125" style="17" bestFit="1" customWidth="1"/>
    <col min="19" max="19" width="1.28515625" style="17" customWidth="1"/>
    <col min="20" max="20" width="12.42578125" style="17" bestFit="1" customWidth="1"/>
    <col min="21" max="21" width="1.28515625" style="17" customWidth="1"/>
    <col min="22" max="22" width="16.42578125" style="17" bestFit="1" customWidth="1"/>
    <col min="23" max="23" width="1.28515625" style="17" customWidth="1"/>
    <col min="24" max="24" width="18.85546875" style="17" bestFit="1" customWidth="1"/>
    <col min="25" max="25" width="1.28515625" style="17" customWidth="1"/>
    <col min="26" max="26" width="18.5703125" style="17" bestFit="1" customWidth="1"/>
    <col min="27" max="27" width="1.28515625" style="17" customWidth="1"/>
    <col min="28" max="28" width="19.140625" style="17" bestFit="1" customWidth="1"/>
    <col min="29" max="29" width="0.28515625" style="17" customWidth="1"/>
    <col min="30" max="16384" width="9.140625" style="17"/>
  </cols>
  <sheetData>
    <row r="1" spans="1:28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5.5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24" x14ac:dyDescent="0.4">
      <c r="A4" s="1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24" x14ac:dyDescent="0.4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21" x14ac:dyDescent="0.4">
      <c r="E6" s="38" t="s">
        <v>7</v>
      </c>
      <c r="F6" s="38"/>
      <c r="G6" s="38"/>
      <c r="H6" s="38"/>
      <c r="I6" s="38"/>
      <c r="J6" s="38"/>
      <c r="L6" s="28" t="s">
        <v>8</v>
      </c>
      <c r="M6" s="28"/>
      <c r="N6" s="28"/>
      <c r="O6" s="28"/>
      <c r="P6" s="28"/>
      <c r="Q6" s="28"/>
      <c r="R6" s="2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28" ht="21" x14ac:dyDescent="0.4">
      <c r="E7" s="33"/>
      <c r="F7" s="33"/>
      <c r="G7" s="33"/>
      <c r="H7" s="33"/>
      <c r="I7" s="33"/>
      <c r="J7" s="33"/>
      <c r="L7" s="27" t="s">
        <v>10</v>
      </c>
      <c r="M7" s="27"/>
      <c r="N7" s="27"/>
      <c r="O7" s="18"/>
      <c r="P7" s="27" t="s">
        <v>11</v>
      </c>
      <c r="Q7" s="27"/>
      <c r="R7" s="27"/>
      <c r="T7" s="39"/>
      <c r="U7" s="39"/>
      <c r="V7" s="39"/>
      <c r="W7" s="39"/>
      <c r="X7" s="39"/>
      <c r="Y7" s="39"/>
      <c r="Z7" s="39"/>
      <c r="AA7" s="39"/>
      <c r="AB7" s="39"/>
    </row>
    <row r="8" spans="1:28" ht="21" x14ac:dyDescent="0.4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3" t="s">
        <v>13</v>
      </c>
      <c r="M8" s="18"/>
      <c r="N8" s="3" t="s">
        <v>14</v>
      </c>
      <c r="P8" s="3" t="s">
        <v>13</v>
      </c>
      <c r="Q8" s="18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4">
      <c r="A9" s="29" t="s">
        <v>19</v>
      </c>
      <c r="B9" s="29"/>
      <c r="C9" s="29"/>
      <c r="E9" s="30">
        <v>1428571</v>
      </c>
      <c r="F9" s="30"/>
      <c r="H9" s="5">
        <v>3718447503</v>
      </c>
      <c r="J9" s="5">
        <v>4309915492.7392502</v>
      </c>
      <c r="L9" s="5">
        <v>0</v>
      </c>
      <c r="N9" s="5">
        <v>0</v>
      </c>
      <c r="P9" s="5">
        <v>-1428571</v>
      </c>
      <c r="R9" s="5">
        <v>4845793528</v>
      </c>
      <c r="T9" s="5">
        <v>0</v>
      </c>
      <c r="V9" s="5">
        <v>0</v>
      </c>
      <c r="X9" s="5">
        <v>0</v>
      </c>
      <c r="Z9" s="5">
        <v>0</v>
      </c>
      <c r="AB9" s="6">
        <v>0</v>
      </c>
    </row>
    <row r="10" spans="1:28" ht="18.75" x14ac:dyDescent="0.4">
      <c r="A10" s="22" t="s">
        <v>20</v>
      </c>
      <c r="B10" s="22"/>
      <c r="C10" s="22"/>
      <c r="E10" s="23">
        <v>48477827</v>
      </c>
      <c r="F10" s="23"/>
      <c r="H10" s="8">
        <v>78777686875</v>
      </c>
      <c r="J10" s="8">
        <v>105052856965.983</v>
      </c>
      <c r="L10" s="8">
        <v>18179185</v>
      </c>
      <c r="N10" s="8">
        <v>0</v>
      </c>
      <c r="P10" s="8">
        <v>0</v>
      </c>
      <c r="R10" s="8">
        <v>0</v>
      </c>
      <c r="T10" s="8">
        <v>66657012</v>
      </c>
      <c r="V10" s="8">
        <v>1849</v>
      </c>
      <c r="X10" s="8">
        <v>78777686875</v>
      </c>
      <c r="Z10" s="8">
        <v>122515484737.631</v>
      </c>
      <c r="AB10" s="9">
        <v>4.82</v>
      </c>
    </row>
    <row r="11" spans="1:28" ht="18.75" x14ac:dyDescent="0.4">
      <c r="A11" s="22" t="s">
        <v>21</v>
      </c>
      <c r="B11" s="22"/>
      <c r="C11" s="22"/>
      <c r="E11" s="23">
        <v>8278845</v>
      </c>
      <c r="F11" s="23"/>
      <c r="H11" s="8">
        <v>43999915558</v>
      </c>
      <c r="J11" s="8">
        <v>22573754047.581699</v>
      </c>
      <c r="L11" s="8">
        <v>0</v>
      </c>
      <c r="N11" s="8">
        <v>0</v>
      </c>
      <c r="P11" s="8">
        <v>-8278845</v>
      </c>
      <c r="R11" s="8">
        <v>22780997327</v>
      </c>
      <c r="T11" s="8">
        <v>0</v>
      </c>
      <c r="V11" s="8">
        <v>0</v>
      </c>
      <c r="X11" s="8">
        <v>0</v>
      </c>
      <c r="Z11" s="8">
        <v>0</v>
      </c>
      <c r="AB11" s="9">
        <v>0</v>
      </c>
    </row>
    <row r="12" spans="1:28" ht="18.75" x14ac:dyDescent="0.4">
      <c r="A12" s="22" t="s">
        <v>22</v>
      </c>
      <c r="B12" s="22"/>
      <c r="C12" s="22"/>
      <c r="E12" s="23">
        <v>20234000</v>
      </c>
      <c r="F12" s="23"/>
      <c r="H12" s="8">
        <v>43839071352</v>
      </c>
      <c r="J12" s="8">
        <v>35158586259.599998</v>
      </c>
      <c r="L12" s="8">
        <v>0</v>
      </c>
      <c r="N12" s="8">
        <v>0</v>
      </c>
      <c r="P12" s="8">
        <v>0</v>
      </c>
      <c r="R12" s="8">
        <v>0</v>
      </c>
      <c r="T12" s="8">
        <v>20234000</v>
      </c>
      <c r="V12" s="8">
        <v>2178</v>
      </c>
      <c r="X12" s="8">
        <v>43839071352</v>
      </c>
      <c r="Z12" s="8">
        <v>43807437570.599998</v>
      </c>
      <c r="AB12" s="9">
        <v>1.72</v>
      </c>
    </row>
    <row r="13" spans="1:28" ht="18.75" x14ac:dyDescent="0.4">
      <c r="A13" s="22" t="s">
        <v>23</v>
      </c>
      <c r="B13" s="22"/>
      <c r="C13" s="22"/>
      <c r="E13" s="23">
        <v>10217646</v>
      </c>
      <c r="F13" s="23"/>
      <c r="H13" s="8">
        <v>48691588977</v>
      </c>
      <c r="J13" s="8">
        <v>47290298285.332802</v>
      </c>
      <c r="L13" s="8">
        <v>0</v>
      </c>
      <c r="N13" s="8">
        <v>0</v>
      </c>
      <c r="P13" s="8">
        <v>0</v>
      </c>
      <c r="R13" s="8">
        <v>0</v>
      </c>
      <c r="T13" s="8">
        <v>10217646</v>
      </c>
      <c r="V13" s="8">
        <v>5300</v>
      </c>
      <c r="X13" s="8">
        <v>48691588977</v>
      </c>
      <c r="Z13" s="8">
        <v>53831310333.389999</v>
      </c>
      <c r="AB13" s="9">
        <v>2.12</v>
      </c>
    </row>
    <row r="14" spans="1:28" ht="18.75" x14ac:dyDescent="0.4">
      <c r="A14" s="22" t="s">
        <v>24</v>
      </c>
      <c r="B14" s="22"/>
      <c r="C14" s="22"/>
      <c r="E14" s="23">
        <v>1596219</v>
      </c>
      <c r="F14" s="23"/>
      <c r="H14" s="8">
        <v>59672495390</v>
      </c>
      <c r="J14" s="8">
        <v>51885792950.264999</v>
      </c>
      <c r="L14" s="8">
        <v>0</v>
      </c>
      <c r="N14" s="8">
        <v>0</v>
      </c>
      <c r="P14" s="8">
        <v>-1096219</v>
      </c>
      <c r="R14" s="8">
        <v>40749778832</v>
      </c>
      <c r="T14" s="8">
        <v>500000</v>
      </c>
      <c r="V14" s="8">
        <v>39900</v>
      </c>
      <c r="X14" s="8">
        <v>18691825930</v>
      </c>
      <c r="Z14" s="8">
        <v>19831297500</v>
      </c>
      <c r="AB14" s="9">
        <v>0.78</v>
      </c>
    </row>
    <row r="15" spans="1:28" ht="18.75" x14ac:dyDescent="0.4">
      <c r="A15" s="22" t="s">
        <v>25</v>
      </c>
      <c r="B15" s="22"/>
      <c r="C15" s="22"/>
      <c r="E15" s="23">
        <v>7100000</v>
      </c>
      <c r="F15" s="23"/>
      <c r="H15" s="8">
        <v>89502981447</v>
      </c>
      <c r="J15" s="8">
        <v>81093604950</v>
      </c>
      <c r="L15" s="8">
        <v>0</v>
      </c>
      <c r="N15" s="8">
        <v>0</v>
      </c>
      <c r="P15" s="8">
        <v>0</v>
      </c>
      <c r="R15" s="8">
        <v>0</v>
      </c>
      <c r="T15" s="8">
        <v>7100000</v>
      </c>
      <c r="V15" s="8">
        <v>16310</v>
      </c>
      <c r="X15" s="8">
        <v>89502981447</v>
      </c>
      <c r="Z15" s="8">
        <v>115111984050</v>
      </c>
      <c r="AB15" s="9">
        <v>4.53</v>
      </c>
    </row>
    <row r="16" spans="1:28" ht="18.75" x14ac:dyDescent="0.4">
      <c r="A16" s="22" t="s">
        <v>26</v>
      </c>
      <c r="B16" s="22"/>
      <c r="C16" s="22"/>
      <c r="E16" s="23">
        <v>585000</v>
      </c>
      <c r="F16" s="23"/>
      <c r="H16" s="8">
        <v>89185237155</v>
      </c>
      <c r="J16" s="8">
        <v>132109543215</v>
      </c>
      <c r="L16" s="8">
        <v>0</v>
      </c>
      <c r="N16" s="8">
        <v>0</v>
      </c>
      <c r="P16" s="8">
        <v>0</v>
      </c>
      <c r="R16" s="8">
        <v>0</v>
      </c>
      <c r="T16" s="8">
        <v>585000</v>
      </c>
      <c r="V16" s="8">
        <v>206590</v>
      </c>
      <c r="X16" s="8">
        <v>89185237155</v>
      </c>
      <c r="Z16" s="8">
        <v>120136061857.5</v>
      </c>
      <c r="AB16" s="9">
        <v>4.7300000000000004</v>
      </c>
    </row>
    <row r="17" spans="1:28" ht="18.75" x14ac:dyDescent="0.4">
      <c r="A17" s="22" t="s">
        <v>27</v>
      </c>
      <c r="B17" s="22"/>
      <c r="C17" s="22"/>
      <c r="E17" s="23">
        <v>3411410</v>
      </c>
      <c r="F17" s="23"/>
      <c r="H17" s="8">
        <v>55408732979</v>
      </c>
      <c r="J17" s="8">
        <v>37268322094.394997</v>
      </c>
      <c r="L17" s="8">
        <v>0</v>
      </c>
      <c r="N17" s="8">
        <v>0</v>
      </c>
      <c r="P17" s="8">
        <v>0</v>
      </c>
      <c r="R17" s="8">
        <v>0</v>
      </c>
      <c r="T17" s="8">
        <v>3411410</v>
      </c>
      <c r="V17" s="8">
        <v>11230</v>
      </c>
      <c r="X17" s="8">
        <v>55408732979</v>
      </c>
      <c r="Z17" s="8">
        <v>38082189000.915001</v>
      </c>
      <c r="AB17" s="9">
        <v>1.5</v>
      </c>
    </row>
    <row r="18" spans="1:28" ht="18.75" x14ac:dyDescent="0.4">
      <c r="A18" s="22" t="s">
        <v>28</v>
      </c>
      <c r="B18" s="22"/>
      <c r="C18" s="22"/>
      <c r="E18" s="23">
        <v>360000</v>
      </c>
      <c r="F18" s="23"/>
      <c r="H18" s="8">
        <v>50205347242</v>
      </c>
      <c r="J18" s="8">
        <v>74591921520</v>
      </c>
      <c r="L18" s="8">
        <v>0</v>
      </c>
      <c r="N18" s="8">
        <v>0</v>
      </c>
      <c r="P18" s="8">
        <v>0</v>
      </c>
      <c r="R18" s="8">
        <v>0</v>
      </c>
      <c r="T18" s="8">
        <v>360000</v>
      </c>
      <c r="V18" s="8">
        <v>218360</v>
      </c>
      <c r="X18" s="8">
        <v>50205347242</v>
      </c>
      <c r="Z18" s="8">
        <v>78141872880</v>
      </c>
      <c r="AB18" s="9">
        <v>3.07</v>
      </c>
    </row>
    <row r="19" spans="1:28" ht="18.75" x14ac:dyDescent="0.4">
      <c r="A19" s="22" t="s">
        <v>29</v>
      </c>
      <c r="B19" s="22"/>
      <c r="C19" s="22"/>
      <c r="E19" s="23">
        <v>4709252</v>
      </c>
      <c r="F19" s="23"/>
      <c r="H19" s="8">
        <v>20129405015</v>
      </c>
      <c r="J19" s="8">
        <v>21842628281.499599</v>
      </c>
      <c r="L19" s="8">
        <v>800000</v>
      </c>
      <c r="N19" s="8">
        <v>4580391385</v>
      </c>
      <c r="P19" s="8">
        <v>0</v>
      </c>
      <c r="R19" s="8">
        <v>0</v>
      </c>
      <c r="T19" s="8">
        <v>5509252</v>
      </c>
      <c r="V19" s="8">
        <v>5260</v>
      </c>
      <c r="X19" s="8">
        <v>24709796400</v>
      </c>
      <c r="Z19" s="8">
        <v>28806242460.155998</v>
      </c>
      <c r="AB19" s="9">
        <v>1.1299999999999999</v>
      </c>
    </row>
    <row r="20" spans="1:28" ht="18.75" x14ac:dyDescent="0.4">
      <c r="A20" s="22" t="s">
        <v>30</v>
      </c>
      <c r="B20" s="22"/>
      <c r="C20" s="22"/>
      <c r="E20" s="23">
        <v>8216667</v>
      </c>
      <c r="F20" s="23"/>
      <c r="H20" s="8">
        <v>26892984356</v>
      </c>
      <c r="J20" s="8">
        <v>42431605833.863297</v>
      </c>
      <c r="L20" s="8">
        <v>0</v>
      </c>
      <c r="N20" s="8">
        <v>0</v>
      </c>
      <c r="P20" s="8">
        <v>0</v>
      </c>
      <c r="R20" s="8">
        <v>0</v>
      </c>
      <c r="T20" s="8">
        <v>8216667</v>
      </c>
      <c r="V20" s="8">
        <v>6040</v>
      </c>
      <c r="X20" s="8">
        <v>26892984356</v>
      </c>
      <c r="Z20" s="8">
        <v>49333378101.353996</v>
      </c>
      <c r="AB20" s="9">
        <v>1.94</v>
      </c>
    </row>
    <row r="21" spans="1:28" ht="18.75" x14ac:dyDescent="0.4">
      <c r="A21" s="22" t="s">
        <v>31</v>
      </c>
      <c r="B21" s="22"/>
      <c r="C21" s="22"/>
      <c r="E21" s="23">
        <v>2000792</v>
      </c>
      <c r="F21" s="23"/>
      <c r="H21" s="8">
        <v>33373670567</v>
      </c>
      <c r="J21" s="8">
        <v>30907308449.304001</v>
      </c>
      <c r="L21" s="8">
        <v>0</v>
      </c>
      <c r="N21" s="8">
        <v>0</v>
      </c>
      <c r="P21" s="8">
        <v>0</v>
      </c>
      <c r="R21" s="8">
        <v>0</v>
      </c>
      <c r="T21" s="8">
        <v>2000792</v>
      </c>
      <c r="V21" s="8">
        <v>17090</v>
      </c>
      <c r="X21" s="8">
        <v>33373670567</v>
      </c>
      <c r="Z21" s="8">
        <v>33990083745.084</v>
      </c>
      <c r="AB21" s="9">
        <v>1.34</v>
      </c>
    </row>
    <row r="22" spans="1:28" ht="18.75" x14ac:dyDescent="0.4">
      <c r="A22" s="22" t="s">
        <v>32</v>
      </c>
      <c r="B22" s="22"/>
      <c r="C22" s="22"/>
      <c r="E22" s="23">
        <v>1059771</v>
      </c>
      <c r="F22" s="23"/>
      <c r="H22" s="8">
        <v>4401228963</v>
      </c>
      <c r="J22" s="8">
        <v>14654756658.4331</v>
      </c>
      <c r="L22" s="8">
        <v>0</v>
      </c>
      <c r="N22" s="8">
        <v>0</v>
      </c>
      <c r="P22" s="8">
        <v>0</v>
      </c>
      <c r="R22" s="8">
        <v>0</v>
      </c>
      <c r="T22" s="8">
        <v>1059771</v>
      </c>
      <c r="V22" s="8">
        <v>15460</v>
      </c>
      <c r="X22" s="8">
        <v>4401228963</v>
      </c>
      <c r="Z22" s="8">
        <v>16286574505.023001</v>
      </c>
      <c r="AB22" s="9">
        <v>0.64</v>
      </c>
    </row>
    <row r="23" spans="1:28" ht="18.75" x14ac:dyDescent="0.4">
      <c r="A23" s="22" t="s">
        <v>33</v>
      </c>
      <c r="B23" s="22"/>
      <c r="C23" s="22"/>
      <c r="E23" s="23">
        <v>500000</v>
      </c>
      <c r="F23" s="23"/>
      <c r="H23" s="8">
        <v>11504921969</v>
      </c>
      <c r="J23" s="8">
        <v>12003153750</v>
      </c>
      <c r="L23" s="8">
        <v>0</v>
      </c>
      <c r="N23" s="8">
        <v>0</v>
      </c>
      <c r="P23" s="8">
        <v>-500000</v>
      </c>
      <c r="R23" s="8">
        <v>13668187554</v>
      </c>
      <c r="T23" s="8">
        <v>0</v>
      </c>
      <c r="V23" s="8">
        <v>0</v>
      </c>
      <c r="X23" s="8">
        <v>0</v>
      </c>
      <c r="Z23" s="8">
        <v>0</v>
      </c>
      <c r="AB23" s="9">
        <v>0</v>
      </c>
    </row>
    <row r="24" spans="1:28" ht="18.75" x14ac:dyDescent="0.4">
      <c r="A24" s="22" t="s">
        <v>34</v>
      </c>
      <c r="B24" s="22"/>
      <c r="C24" s="22"/>
      <c r="E24" s="23">
        <v>725000</v>
      </c>
      <c r="F24" s="23"/>
      <c r="H24" s="8">
        <v>20203475406</v>
      </c>
      <c r="J24" s="8">
        <v>19155840525</v>
      </c>
      <c r="L24" s="8">
        <v>0</v>
      </c>
      <c r="N24" s="8">
        <v>0</v>
      </c>
      <c r="P24" s="8">
        <v>0</v>
      </c>
      <c r="R24" s="8">
        <v>0</v>
      </c>
      <c r="T24" s="8">
        <v>725000</v>
      </c>
      <c r="V24" s="8">
        <v>31280</v>
      </c>
      <c r="X24" s="8">
        <v>20203475406</v>
      </c>
      <c r="Z24" s="8">
        <v>22543065900</v>
      </c>
      <c r="AB24" s="9">
        <v>0.89</v>
      </c>
    </row>
    <row r="25" spans="1:28" ht="18.75" x14ac:dyDescent="0.4">
      <c r="A25" s="22" t="s">
        <v>35</v>
      </c>
      <c r="B25" s="22"/>
      <c r="C25" s="22"/>
      <c r="E25" s="23">
        <v>14000000</v>
      </c>
      <c r="F25" s="23"/>
      <c r="H25" s="8">
        <v>50474796962</v>
      </c>
      <c r="J25" s="8">
        <v>35028333900</v>
      </c>
      <c r="L25" s="8">
        <v>0</v>
      </c>
      <c r="N25" s="8">
        <v>0</v>
      </c>
      <c r="P25" s="8">
        <v>0</v>
      </c>
      <c r="R25" s="8">
        <v>0</v>
      </c>
      <c r="T25" s="8">
        <v>14000000</v>
      </c>
      <c r="V25" s="8">
        <v>2816</v>
      </c>
      <c r="X25" s="8">
        <v>50474796962</v>
      </c>
      <c r="Z25" s="8">
        <v>39189427200</v>
      </c>
      <c r="AB25" s="9">
        <v>1.54</v>
      </c>
    </row>
    <row r="26" spans="1:28" ht="18.75" x14ac:dyDescent="0.4">
      <c r="A26" s="22" t="s">
        <v>36</v>
      </c>
      <c r="B26" s="22"/>
      <c r="C26" s="22"/>
      <c r="E26" s="23">
        <v>40000000</v>
      </c>
      <c r="F26" s="23"/>
      <c r="H26" s="8">
        <v>49685516488</v>
      </c>
      <c r="J26" s="8">
        <v>43618914000</v>
      </c>
      <c r="L26" s="8">
        <v>0</v>
      </c>
      <c r="N26" s="8">
        <v>0</v>
      </c>
      <c r="P26" s="8">
        <v>-21300000</v>
      </c>
      <c r="R26" s="8">
        <v>26491961008</v>
      </c>
      <c r="T26" s="8">
        <v>18700000</v>
      </c>
      <c r="V26" s="8">
        <v>1400</v>
      </c>
      <c r="X26" s="8">
        <v>23227978954</v>
      </c>
      <c r="Z26" s="8">
        <v>26024229000</v>
      </c>
      <c r="AB26" s="9">
        <v>1.02</v>
      </c>
    </row>
    <row r="27" spans="1:28" ht="18.75" x14ac:dyDescent="0.4">
      <c r="A27" s="22" t="s">
        <v>37</v>
      </c>
      <c r="B27" s="22"/>
      <c r="C27" s="22"/>
      <c r="E27" s="23">
        <v>20654069</v>
      </c>
      <c r="F27" s="23"/>
      <c r="H27" s="8">
        <v>105846613461</v>
      </c>
      <c r="J27" s="8">
        <v>207364890623.44501</v>
      </c>
      <c r="L27" s="8">
        <v>0</v>
      </c>
      <c r="N27" s="8">
        <v>0</v>
      </c>
      <c r="P27" s="8">
        <v>0</v>
      </c>
      <c r="R27" s="8">
        <v>0</v>
      </c>
      <c r="T27" s="8">
        <v>20654069</v>
      </c>
      <c r="V27" s="8">
        <v>11330</v>
      </c>
      <c r="X27" s="8">
        <v>105846613461</v>
      </c>
      <c r="Z27" s="8">
        <v>232618238689.46899</v>
      </c>
      <c r="AB27" s="9">
        <v>9.15</v>
      </c>
    </row>
    <row r="28" spans="1:28" ht="18.75" x14ac:dyDescent="0.4">
      <c r="A28" s="22" t="s">
        <v>38</v>
      </c>
      <c r="B28" s="22"/>
      <c r="C28" s="22"/>
      <c r="E28" s="23">
        <v>13360388</v>
      </c>
      <c r="F28" s="23"/>
      <c r="H28" s="8">
        <v>68569778938</v>
      </c>
      <c r="J28" s="8">
        <v>77427610220.862</v>
      </c>
      <c r="L28" s="8">
        <v>0</v>
      </c>
      <c r="N28" s="8">
        <v>0</v>
      </c>
      <c r="P28" s="8">
        <v>0</v>
      </c>
      <c r="R28" s="8">
        <v>0</v>
      </c>
      <c r="T28" s="8">
        <v>13360388</v>
      </c>
      <c r="V28" s="8">
        <v>6930</v>
      </c>
      <c r="X28" s="8">
        <v>68569778938</v>
      </c>
      <c r="Z28" s="8">
        <v>92036593281.401993</v>
      </c>
      <c r="AB28" s="9">
        <v>3.62</v>
      </c>
    </row>
    <row r="29" spans="1:28" ht="18.75" x14ac:dyDescent="0.4">
      <c r="A29" s="22" t="s">
        <v>39</v>
      </c>
      <c r="B29" s="22"/>
      <c r="C29" s="22"/>
      <c r="E29" s="23">
        <v>900000</v>
      </c>
      <c r="F29" s="23"/>
      <c r="H29" s="8">
        <v>22052445696</v>
      </c>
      <c r="J29" s="8">
        <v>32117755500</v>
      </c>
      <c r="L29" s="8">
        <v>0</v>
      </c>
      <c r="N29" s="8">
        <v>0</v>
      </c>
      <c r="P29" s="8">
        <v>0</v>
      </c>
      <c r="R29" s="8">
        <v>0</v>
      </c>
      <c r="T29" s="8">
        <v>900000</v>
      </c>
      <c r="V29" s="8">
        <v>45280</v>
      </c>
      <c r="X29" s="8">
        <v>22052445696</v>
      </c>
      <c r="Z29" s="8">
        <v>40509525600</v>
      </c>
      <c r="AB29" s="9">
        <v>1.59</v>
      </c>
    </row>
    <row r="30" spans="1:28" ht="18.75" x14ac:dyDescent="0.4">
      <c r="A30" s="22" t="s">
        <v>40</v>
      </c>
      <c r="B30" s="22"/>
      <c r="C30" s="22"/>
      <c r="E30" s="23">
        <v>11000000</v>
      </c>
      <c r="F30" s="23"/>
      <c r="H30" s="8">
        <v>51786681741</v>
      </c>
      <c r="J30" s="8">
        <v>52737334650</v>
      </c>
      <c r="L30" s="8">
        <v>0</v>
      </c>
      <c r="N30" s="8">
        <v>0</v>
      </c>
      <c r="P30" s="8">
        <v>0</v>
      </c>
      <c r="R30" s="8">
        <v>0</v>
      </c>
      <c r="T30" s="8">
        <v>11000000</v>
      </c>
      <c r="V30" s="8">
        <v>6010</v>
      </c>
      <c r="X30" s="8">
        <v>51786681741</v>
      </c>
      <c r="Z30" s="8">
        <v>65716645500</v>
      </c>
      <c r="AB30" s="9">
        <v>2.59</v>
      </c>
    </row>
    <row r="31" spans="1:28" ht="18.75" x14ac:dyDescent="0.4">
      <c r="A31" s="22" t="s">
        <v>41</v>
      </c>
      <c r="B31" s="22"/>
      <c r="C31" s="22"/>
      <c r="E31" s="23">
        <v>4992954</v>
      </c>
      <c r="F31" s="23"/>
      <c r="H31" s="8">
        <v>23893465653</v>
      </c>
      <c r="J31" s="8">
        <v>16343968826.744101</v>
      </c>
      <c r="L31" s="8">
        <v>0</v>
      </c>
      <c r="N31" s="8">
        <v>0</v>
      </c>
      <c r="P31" s="8">
        <v>-4992954</v>
      </c>
      <c r="R31" s="8">
        <v>17520258213</v>
      </c>
      <c r="T31" s="8">
        <v>0</v>
      </c>
      <c r="V31" s="8">
        <v>0</v>
      </c>
      <c r="X31" s="8">
        <v>0</v>
      </c>
      <c r="Z31" s="8">
        <v>0</v>
      </c>
      <c r="AB31" s="9">
        <v>0</v>
      </c>
    </row>
    <row r="32" spans="1:28" ht="18.75" x14ac:dyDescent="0.4">
      <c r="A32" s="22" t="s">
        <v>42</v>
      </c>
      <c r="B32" s="22"/>
      <c r="C32" s="22"/>
      <c r="E32" s="23">
        <v>3409807</v>
      </c>
      <c r="F32" s="23"/>
      <c r="H32" s="8">
        <v>56843553468</v>
      </c>
      <c r="J32" s="8">
        <v>61214706789.200996</v>
      </c>
      <c r="L32" s="8">
        <v>1131100</v>
      </c>
      <c r="N32" s="8">
        <v>25246937432</v>
      </c>
      <c r="P32" s="8">
        <v>0</v>
      </c>
      <c r="R32" s="8">
        <v>0</v>
      </c>
      <c r="T32" s="8">
        <v>4540907</v>
      </c>
      <c r="V32" s="8">
        <v>22920</v>
      </c>
      <c r="X32" s="8">
        <v>82090490900</v>
      </c>
      <c r="Z32" s="8">
        <v>103458326788.782</v>
      </c>
      <c r="AB32" s="9">
        <v>4.07</v>
      </c>
    </row>
    <row r="33" spans="1:28" ht="18.75" x14ac:dyDescent="0.4">
      <c r="A33" s="22" t="s">
        <v>43</v>
      </c>
      <c r="B33" s="22"/>
      <c r="C33" s="22"/>
      <c r="E33" s="23">
        <v>494366</v>
      </c>
      <c r="F33" s="23"/>
      <c r="H33" s="8">
        <v>11267160043</v>
      </c>
      <c r="J33" s="8">
        <v>24517169417.547001</v>
      </c>
      <c r="L33" s="8">
        <v>332540</v>
      </c>
      <c r="N33" s="8">
        <v>19943357569</v>
      </c>
      <c r="P33" s="8">
        <v>0</v>
      </c>
      <c r="R33" s="8">
        <v>0</v>
      </c>
      <c r="T33" s="8">
        <v>826906</v>
      </c>
      <c r="V33" s="8">
        <v>59110</v>
      </c>
      <c r="X33" s="8">
        <v>31210517612</v>
      </c>
      <c r="Z33" s="8">
        <v>48587587098.723</v>
      </c>
      <c r="AB33" s="9">
        <v>1.91</v>
      </c>
    </row>
    <row r="34" spans="1:28" ht="18.75" x14ac:dyDescent="0.4">
      <c r="A34" s="22" t="s">
        <v>44</v>
      </c>
      <c r="B34" s="22"/>
      <c r="C34" s="22"/>
      <c r="E34" s="23">
        <v>340000</v>
      </c>
      <c r="F34" s="23"/>
      <c r="H34" s="8">
        <v>20030971506</v>
      </c>
      <c r="J34" s="8">
        <v>22657978080</v>
      </c>
      <c r="L34" s="8">
        <v>60000</v>
      </c>
      <c r="N34" s="8">
        <v>4205545011</v>
      </c>
      <c r="P34" s="8">
        <v>0</v>
      </c>
      <c r="R34" s="8">
        <v>0</v>
      </c>
      <c r="T34" s="8">
        <v>400000</v>
      </c>
      <c r="V34" s="8">
        <v>75590</v>
      </c>
      <c r="X34" s="8">
        <v>24236516517</v>
      </c>
      <c r="Z34" s="8">
        <v>30056095800</v>
      </c>
      <c r="AB34" s="9">
        <v>1.18</v>
      </c>
    </row>
    <row r="35" spans="1:28" ht="18.75" x14ac:dyDescent="0.4">
      <c r="A35" s="22" t="s">
        <v>45</v>
      </c>
      <c r="B35" s="22"/>
      <c r="C35" s="22"/>
      <c r="E35" s="23">
        <v>7400000</v>
      </c>
      <c r="F35" s="23"/>
      <c r="H35" s="8">
        <v>34085149277</v>
      </c>
      <c r="J35" s="8">
        <v>36978461190</v>
      </c>
      <c r="L35" s="8">
        <v>4000000</v>
      </c>
      <c r="N35" s="8">
        <v>21099140540</v>
      </c>
      <c r="P35" s="8">
        <v>0</v>
      </c>
      <c r="R35" s="8">
        <v>0</v>
      </c>
      <c r="T35" s="8">
        <v>11400000</v>
      </c>
      <c r="V35" s="8">
        <v>5400</v>
      </c>
      <c r="X35" s="8">
        <v>55184289817</v>
      </c>
      <c r="Z35" s="8">
        <v>61193718000</v>
      </c>
      <c r="AB35" s="9">
        <v>2.41</v>
      </c>
    </row>
    <row r="36" spans="1:28" ht="18.75" x14ac:dyDescent="0.4">
      <c r="A36" s="22" t="s">
        <v>46</v>
      </c>
      <c r="B36" s="22"/>
      <c r="C36" s="22"/>
      <c r="E36" s="23">
        <v>453965</v>
      </c>
      <c r="F36" s="23"/>
      <c r="H36" s="8">
        <v>11673183483</v>
      </c>
      <c r="J36" s="8">
        <v>8637191203.9050007</v>
      </c>
      <c r="L36" s="8">
        <v>0</v>
      </c>
      <c r="N36" s="8">
        <v>0</v>
      </c>
      <c r="P36" s="8">
        <v>-453965</v>
      </c>
      <c r="R36" s="8">
        <v>8587805194</v>
      </c>
      <c r="T36" s="8">
        <v>0</v>
      </c>
      <c r="V36" s="8">
        <v>0</v>
      </c>
      <c r="X36" s="8">
        <v>0</v>
      </c>
      <c r="Z36" s="8">
        <v>0</v>
      </c>
      <c r="AB36" s="9">
        <v>0</v>
      </c>
    </row>
    <row r="37" spans="1:28" ht="18.75" x14ac:dyDescent="0.4">
      <c r="A37" s="22" t="s">
        <v>47</v>
      </c>
      <c r="B37" s="22"/>
      <c r="C37" s="22"/>
      <c r="E37" s="23">
        <v>10180000</v>
      </c>
      <c r="F37" s="23"/>
      <c r="H37" s="8">
        <v>41930149659</v>
      </c>
      <c r="J37" s="8">
        <v>37138304430</v>
      </c>
      <c r="L37" s="8">
        <v>5949351</v>
      </c>
      <c r="N37" s="8">
        <v>0</v>
      </c>
      <c r="P37" s="8">
        <v>0</v>
      </c>
      <c r="R37" s="8">
        <v>0</v>
      </c>
      <c r="T37" s="8">
        <v>16129351</v>
      </c>
      <c r="V37" s="8">
        <v>2572</v>
      </c>
      <c r="X37" s="8">
        <v>41930149659</v>
      </c>
      <c r="Z37" s="8">
        <v>41237856861.906601</v>
      </c>
      <c r="AB37" s="9">
        <v>1.62</v>
      </c>
    </row>
    <row r="38" spans="1:28" ht="18.75" x14ac:dyDescent="0.4">
      <c r="A38" s="22" t="s">
        <v>48</v>
      </c>
      <c r="B38" s="22"/>
      <c r="C38" s="22"/>
      <c r="E38" s="23">
        <v>4623249</v>
      </c>
      <c r="F38" s="23"/>
      <c r="H38" s="8">
        <v>19259079925</v>
      </c>
      <c r="J38" s="8">
        <v>22620235570.110901</v>
      </c>
      <c r="L38" s="8">
        <v>0</v>
      </c>
      <c r="N38" s="8">
        <v>0</v>
      </c>
      <c r="P38" s="8">
        <v>0</v>
      </c>
      <c r="R38" s="8">
        <v>0</v>
      </c>
      <c r="T38" s="8">
        <v>4623249</v>
      </c>
      <c r="V38" s="8">
        <v>6130</v>
      </c>
      <c r="X38" s="8">
        <v>19259079925</v>
      </c>
      <c r="Z38" s="8">
        <v>28171890297.598499</v>
      </c>
      <c r="AB38" s="9">
        <v>1.1100000000000001</v>
      </c>
    </row>
    <row r="39" spans="1:28" ht="18.75" x14ac:dyDescent="0.4">
      <c r="A39" s="22" t="s">
        <v>49</v>
      </c>
      <c r="B39" s="22"/>
      <c r="C39" s="22"/>
      <c r="E39" s="23">
        <v>3434904</v>
      </c>
      <c r="F39" s="23"/>
      <c r="H39" s="8">
        <v>33404366671</v>
      </c>
      <c r="J39" s="8">
        <v>42236948393.244003</v>
      </c>
      <c r="L39" s="8">
        <v>0</v>
      </c>
      <c r="N39" s="8">
        <v>0</v>
      </c>
      <c r="P39" s="8">
        <v>0</v>
      </c>
      <c r="R39" s="8">
        <v>0</v>
      </c>
      <c r="T39" s="8">
        <v>3434904</v>
      </c>
      <c r="V39" s="8">
        <v>12740</v>
      </c>
      <c r="X39" s="8">
        <v>33404366671</v>
      </c>
      <c r="Z39" s="8">
        <v>43500300932.087997</v>
      </c>
      <c r="AB39" s="9">
        <v>1.71</v>
      </c>
    </row>
    <row r="40" spans="1:28" ht="18.75" x14ac:dyDescent="0.4">
      <c r="A40" s="22" t="s">
        <v>50</v>
      </c>
      <c r="B40" s="22"/>
      <c r="C40" s="22"/>
      <c r="E40" s="23">
        <v>40300000</v>
      </c>
      <c r="F40" s="23"/>
      <c r="H40" s="8">
        <v>113708579851</v>
      </c>
      <c r="J40" s="8">
        <v>187241444910</v>
      </c>
      <c r="L40" s="8">
        <v>0</v>
      </c>
      <c r="N40" s="8">
        <v>0</v>
      </c>
      <c r="P40" s="8">
        <v>0</v>
      </c>
      <c r="R40" s="8">
        <v>0</v>
      </c>
      <c r="T40" s="8">
        <v>40300000</v>
      </c>
      <c r="V40" s="8">
        <v>5720</v>
      </c>
      <c r="X40" s="8">
        <v>113708579851</v>
      </c>
      <c r="Z40" s="8">
        <v>229144429800</v>
      </c>
      <c r="AB40" s="9">
        <v>9.02</v>
      </c>
    </row>
    <row r="41" spans="1:28" ht="18.75" x14ac:dyDescent="0.4">
      <c r="A41" s="22" t="s">
        <v>51</v>
      </c>
      <c r="B41" s="22"/>
      <c r="C41" s="22"/>
      <c r="E41" s="23">
        <v>1121634</v>
      </c>
      <c r="F41" s="23"/>
      <c r="H41" s="8">
        <v>10605512729</v>
      </c>
      <c r="J41" s="8">
        <v>12442956699.132</v>
      </c>
      <c r="L41" s="8">
        <v>7737</v>
      </c>
      <c r="N41" s="8">
        <v>92602286</v>
      </c>
      <c r="P41" s="8">
        <v>-1129371</v>
      </c>
      <c r="R41" s="8">
        <v>13059524314</v>
      </c>
      <c r="T41" s="8">
        <v>0</v>
      </c>
      <c r="V41" s="8">
        <v>0</v>
      </c>
      <c r="X41" s="8">
        <v>0</v>
      </c>
      <c r="Z41" s="8">
        <v>0</v>
      </c>
      <c r="AB41" s="9">
        <v>0</v>
      </c>
    </row>
    <row r="42" spans="1:28" ht="18.75" x14ac:dyDescent="0.4">
      <c r="A42" s="22" t="s">
        <v>52</v>
      </c>
      <c r="B42" s="22"/>
      <c r="C42" s="22"/>
      <c r="E42" s="23">
        <v>39100000</v>
      </c>
      <c r="F42" s="23"/>
      <c r="H42" s="8">
        <v>68265876591</v>
      </c>
      <c r="J42" s="8">
        <v>56124460620</v>
      </c>
      <c r="L42" s="8">
        <v>0</v>
      </c>
      <c r="N42" s="8">
        <v>0</v>
      </c>
      <c r="P42" s="8">
        <v>0</v>
      </c>
      <c r="R42" s="8">
        <v>0</v>
      </c>
      <c r="T42" s="8">
        <v>39100000</v>
      </c>
      <c r="V42" s="8">
        <v>1582</v>
      </c>
      <c r="X42" s="8">
        <v>68265876591</v>
      </c>
      <c r="Z42" s="8">
        <v>61488155610</v>
      </c>
      <c r="AB42" s="9">
        <v>2.42</v>
      </c>
    </row>
    <row r="43" spans="1:28" ht="18.75" x14ac:dyDescent="0.4">
      <c r="A43" s="22" t="s">
        <v>53</v>
      </c>
      <c r="B43" s="22"/>
      <c r="C43" s="22"/>
      <c r="E43" s="23">
        <v>13200000</v>
      </c>
      <c r="F43" s="23"/>
      <c r="H43" s="8">
        <v>51456047930</v>
      </c>
      <c r="J43" s="8">
        <v>38970736200</v>
      </c>
      <c r="L43" s="8">
        <v>0</v>
      </c>
      <c r="N43" s="8">
        <v>0</v>
      </c>
      <c r="P43" s="8">
        <v>0</v>
      </c>
      <c r="R43" s="8">
        <v>0</v>
      </c>
      <c r="T43" s="8">
        <v>13200000</v>
      </c>
      <c r="V43" s="8">
        <v>3646</v>
      </c>
      <c r="X43" s="8">
        <v>51456047930</v>
      </c>
      <c r="Z43" s="8">
        <v>47840843160</v>
      </c>
      <c r="AB43" s="9">
        <v>1.88</v>
      </c>
    </row>
    <row r="44" spans="1:28" ht="18.75" x14ac:dyDescent="0.4">
      <c r="A44" s="22" t="s">
        <v>54</v>
      </c>
      <c r="B44" s="22"/>
      <c r="C44" s="22"/>
      <c r="E44" s="23">
        <v>18418</v>
      </c>
      <c r="F44" s="23"/>
      <c r="H44" s="8">
        <v>85996913372</v>
      </c>
      <c r="J44" s="8">
        <v>111438841476.493</v>
      </c>
      <c r="L44" s="8">
        <v>0</v>
      </c>
      <c r="N44" s="8">
        <v>0</v>
      </c>
      <c r="P44" s="8">
        <v>-4000</v>
      </c>
      <c r="R44" s="8">
        <v>24572883200</v>
      </c>
      <c r="T44" s="8">
        <v>14418</v>
      </c>
      <c r="V44" s="8">
        <v>6628209</v>
      </c>
      <c r="X44" s="8">
        <v>67320202899</v>
      </c>
      <c r="Z44" s="8">
        <v>95336160120.331207</v>
      </c>
      <c r="AB44" s="9">
        <v>3.75</v>
      </c>
    </row>
    <row r="45" spans="1:28" ht="18.75" x14ac:dyDescent="0.4">
      <c r="A45" s="22" t="s">
        <v>55</v>
      </c>
      <c r="B45" s="22"/>
      <c r="C45" s="22"/>
      <c r="E45" s="23">
        <v>2426318</v>
      </c>
      <c r="F45" s="23"/>
      <c r="H45" s="8">
        <v>12506729230</v>
      </c>
      <c r="J45" s="8">
        <v>35963563673.196899</v>
      </c>
      <c r="L45" s="8">
        <v>0</v>
      </c>
      <c r="N45" s="8">
        <v>0</v>
      </c>
      <c r="P45" s="8">
        <v>0</v>
      </c>
      <c r="R45" s="8">
        <v>0</v>
      </c>
      <c r="T45" s="8">
        <v>2426318</v>
      </c>
      <c r="V45" s="8">
        <v>17150</v>
      </c>
      <c r="X45" s="8">
        <v>12506729230</v>
      </c>
      <c r="Z45" s="8">
        <v>41363766145.485001</v>
      </c>
      <c r="AB45" s="9">
        <v>1.63</v>
      </c>
    </row>
    <row r="46" spans="1:28" ht="18.75" x14ac:dyDescent="0.4">
      <c r="A46" s="22" t="s">
        <v>56</v>
      </c>
      <c r="B46" s="22"/>
      <c r="C46" s="22"/>
      <c r="E46" s="23">
        <v>2559559</v>
      </c>
      <c r="F46" s="23"/>
      <c r="H46" s="8">
        <v>19137266601</v>
      </c>
      <c r="J46" s="8">
        <v>13507845973.5506</v>
      </c>
      <c r="L46" s="8">
        <v>0</v>
      </c>
      <c r="N46" s="8">
        <v>0</v>
      </c>
      <c r="P46" s="8">
        <v>-2559559</v>
      </c>
      <c r="R46" s="8">
        <v>13884299385</v>
      </c>
      <c r="T46" s="8">
        <v>0</v>
      </c>
      <c r="V46" s="8">
        <v>0</v>
      </c>
      <c r="X46" s="8">
        <v>0</v>
      </c>
      <c r="Z46" s="8">
        <v>0</v>
      </c>
      <c r="AB46" s="9">
        <v>0</v>
      </c>
    </row>
    <row r="47" spans="1:28" ht="18.75" x14ac:dyDescent="0.4">
      <c r="A47" s="22" t="s">
        <v>57</v>
      </c>
      <c r="B47" s="22"/>
      <c r="C47" s="22"/>
      <c r="E47" s="23">
        <v>13000000</v>
      </c>
      <c r="F47" s="23"/>
      <c r="H47" s="8">
        <v>52778512537</v>
      </c>
      <c r="J47" s="8">
        <v>84255678000</v>
      </c>
      <c r="L47" s="8">
        <v>0</v>
      </c>
      <c r="N47" s="8">
        <v>0</v>
      </c>
      <c r="P47" s="8">
        <v>0</v>
      </c>
      <c r="R47" s="8">
        <v>0</v>
      </c>
      <c r="T47" s="8">
        <v>13000000</v>
      </c>
      <c r="V47" s="8">
        <v>7740</v>
      </c>
      <c r="X47" s="8">
        <v>52778512537</v>
      </c>
      <c r="Z47" s="8">
        <v>100021311000</v>
      </c>
      <c r="AB47" s="9">
        <v>3.94</v>
      </c>
    </row>
    <row r="48" spans="1:28" ht="18.75" x14ac:dyDescent="0.4">
      <c r="A48" s="22" t="s">
        <v>58</v>
      </c>
      <c r="B48" s="22"/>
      <c r="C48" s="22"/>
      <c r="E48" s="23">
        <v>3234807</v>
      </c>
      <c r="F48" s="23"/>
      <c r="H48" s="8">
        <v>40641729314</v>
      </c>
      <c r="J48" s="8">
        <v>42992035840.939499</v>
      </c>
      <c r="L48" s="8">
        <v>500000</v>
      </c>
      <c r="N48" s="8">
        <v>7379714715</v>
      </c>
      <c r="P48" s="8">
        <v>0</v>
      </c>
      <c r="R48" s="8">
        <v>0</v>
      </c>
      <c r="T48" s="8">
        <v>3734807</v>
      </c>
      <c r="V48" s="8">
        <v>16170</v>
      </c>
      <c r="X48" s="8">
        <v>48021444029</v>
      </c>
      <c r="Z48" s="8">
        <v>60032497806.319504</v>
      </c>
      <c r="AB48" s="9">
        <v>2.36</v>
      </c>
    </row>
    <row r="49" spans="1:28" ht="18.75" x14ac:dyDescent="0.4">
      <c r="A49" s="22" t="s">
        <v>59</v>
      </c>
      <c r="B49" s="22"/>
      <c r="C49" s="22"/>
      <c r="E49" s="23">
        <v>1373147</v>
      </c>
      <c r="F49" s="23"/>
      <c r="H49" s="8">
        <v>10027842137</v>
      </c>
      <c r="J49" s="8">
        <v>11643251893.7355</v>
      </c>
      <c r="L49" s="8">
        <v>0</v>
      </c>
      <c r="N49" s="8">
        <v>0</v>
      </c>
      <c r="P49" s="8">
        <v>0</v>
      </c>
      <c r="R49" s="8">
        <v>0</v>
      </c>
      <c r="T49" s="8">
        <v>1373147</v>
      </c>
      <c r="V49" s="8">
        <v>10030</v>
      </c>
      <c r="X49" s="8">
        <v>10027842137</v>
      </c>
      <c r="Z49" s="8">
        <v>13690717056.7605</v>
      </c>
      <c r="AB49" s="9">
        <v>0.54</v>
      </c>
    </row>
    <row r="50" spans="1:28" ht="18.75" x14ac:dyDescent="0.4">
      <c r="A50" s="22" t="s">
        <v>60</v>
      </c>
      <c r="B50" s="22"/>
      <c r="C50" s="22"/>
      <c r="E50" s="23">
        <v>14200000</v>
      </c>
      <c r="F50" s="23"/>
      <c r="H50" s="8">
        <v>58229576179</v>
      </c>
      <c r="J50" s="8">
        <v>64931346000</v>
      </c>
      <c r="L50" s="8">
        <v>0</v>
      </c>
      <c r="N50" s="8">
        <v>0</v>
      </c>
      <c r="P50" s="8">
        <v>0</v>
      </c>
      <c r="R50" s="8">
        <v>0</v>
      </c>
      <c r="T50" s="8">
        <v>14200000</v>
      </c>
      <c r="V50" s="8">
        <v>5320</v>
      </c>
      <c r="X50" s="8">
        <v>58229576179</v>
      </c>
      <c r="Z50" s="8">
        <v>75094513200</v>
      </c>
      <c r="AB50" s="9">
        <v>2.95</v>
      </c>
    </row>
    <row r="51" spans="1:28" ht="18.75" x14ac:dyDescent="0.4">
      <c r="A51" s="22" t="s">
        <v>61</v>
      </c>
      <c r="B51" s="22"/>
      <c r="C51" s="22"/>
      <c r="E51" s="23">
        <v>6980000</v>
      </c>
      <c r="F51" s="23"/>
      <c r="H51" s="8">
        <v>34133224267</v>
      </c>
      <c r="J51" s="8">
        <v>56270983590</v>
      </c>
      <c r="L51" s="8">
        <v>0</v>
      </c>
      <c r="N51" s="8">
        <v>0</v>
      </c>
      <c r="P51" s="8">
        <v>0</v>
      </c>
      <c r="R51" s="8">
        <v>0</v>
      </c>
      <c r="T51" s="8">
        <v>6980000</v>
      </c>
      <c r="V51" s="8">
        <v>10360</v>
      </c>
      <c r="X51" s="8">
        <v>34133224267</v>
      </c>
      <c r="Z51" s="8">
        <v>71882538840</v>
      </c>
      <c r="AB51" s="9">
        <v>2.83</v>
      </c>
    </row>
    <row r="52" spans="1:28" ht="18.75" x14ac:dyDescent="0.4">
      <c r="A52" s="22" t="s">
        <v>62</v>
      </c>
      <c r="B52" s="22"/>
      <c r="C52" s="22"/>
      <c r="E52" s="23">
        <v>3200000</v>
      </c>
      <c r="F52" s="23"/>
      <c r="H52" s="8">
        <v>13373016932</v>
      </c>
      <c r="J52" s="8">
        <v>18449568000</v>
      </c>
      <c r="L52" s="8">
        <v>0</v>
      </c>
      <c r="N52" s="8">
        <v>0</v>
      </c>
      <c r="P52" s="8">
        <v>-3200000</v>
      </c>
      <c r="R52" s="8">
        <v>18689309331</v>
      </c>
      <c r="T52" s="8">
        <v>0</v>
      </c>
      <c r="V52" s="8">
        <v>0</v>
      </c>
      <c r="X52" s="8">
        <v>0</v>
      </c>
      <c r="Z52" s="8">
        <v>0</v>
      </c>
      <c r="AB52" s="9">
        <v>0</v>
      </c>
    </row>
    <row r="53" spans="1:28" ht="18.75" x14ac:dyDescent="0.4">
      <c r="A53" s="22" t="s">
        <v>63</v>
      </c>
      <c r="B53" s="22"/>
      <c r="C53" s="22"/>
      <c r="E53" s="23">
        <v>0</v>
      </c>
      <c r="F53" s="23"/>
      <c r="H53" s="8">
        <v>0</v>
      </c>
      <c r="J53" s="8">
        <v>0</v>
      </c>
      <c r="L53" s="8">
        <v>6071320</v>
      </c>
      <c r="N53" s="8">
        <v>19944563566</v>
      </c>
      <c r="P53" s="8">
        <v>0</v>
      </c>
      <c r="R53" s="8">
        <v>0</v>
      </c>
      <c r="T53" s="8">
        <v>6071320</v>
      </c>
      <c r="V53" s="8">
        <v>3265</v>
      </c>
      <c r="X53" s="8">
        <v>19944563566</v>
      </c>
      <c r="Z53" s="8">
        <v>19704913784.189999</v>
      </c>
      <c r="AB53" s="9">
        <v>0.78</v>
      </c>
    </row>
    <row r="54" spans="1:28" ht="18.75" x14ac:dyDescent="0.4">
      <c r="A54" s="22" t="s">
        <v>64</v>
      </c>
      <c r="B54" s="22"/>
      <c r="C54" s="22"/>
      <c r="E54" s="23">
        <v>0</v>
      </c>
      <c r="F54" s="23"/>
      <c r="H54" s="8">
        <v>0</v>
      </c>
      <c r="J54" s="8">
        <v>0</v>
      </c>
      <c r="L54" s="8">
        <v>27000000</v>
      </c>
      <c r="N54" s="8">
        <v>0</v>
      </c>
      <c r="P54" s="8">
        <v>-27000000</v>
      </c>
      <c r="R54" s="8">
        <v>41493635100</v>
      </c>
      <c r="T54" s="8">
        <v>0</v>
      </c>
      <c r="V54" s="8">
        <v>0</v>
      </c>
      <c r="X54" s="8">
        <v>0</v>
      </c>
      <c r="Z54" s="8">
        <v>0</v>
      </c>
      <c r="AB54" s="9">
        <v>0</v>
      </c>
    </row>
    <row r="55" spans="1:28" ht="18.75" x14ac:dyDescent="0.4">
      <c r="A55" s="22" t="s">
        <v>65</v>
      </c>
      <c r="B55" s="22"/>
      <c r="C55" s="22"/>
      <c r="E55" s="23">
        <v>0</v>
      </c>
      <c r="F55" s="23"/>
      <c r="H55" s="8">
        <v>0</v>
      </c>
      <c r="J55" s="8">
        <v>0</v>
      </c>
      <c r="L55" s="8">
        <v>471312</v>
      </c>
      <c r="N55" s="8">
        <v>13812821744</v>
      </c>
      <c r="P55" s="8">
        <v>0</v>
      </c>
      <c r="R55" s="8">
        <v>0</v>
      </c>
      <c r="T55" s="8">
        <v>471312</v>
      </c>
      <c r="V55" s="8">
        <v>29170</v>
      </c>
      <c r="X55" s="8">
        <v>13812821744</v>
      </c>
      <c r="Z55" s="8">
        <v>13666369422.312</v>
      </c>
      <c r="AB55" s="9">
        <v>0.54</v>
      </c>
    </row>
    <row r="56" spans="1:28" ht="18.75" x14ac:dyDescent="0.4">
      <c r="A56" s="22" t="s">
        <v>66</v>
      </c>
      <c r="B56" s="22"/>
      <c r="C56" s="22"/>
      <c r="E56" s="23">
        <v>0</v>
      </c>
      <c r="F56" s="23"/>
      <c r="H56" s="8">
        <v>0</v>
      </c>
      <c r="J56" s="8">
        <v>0</v>
      </c>
      <c r="L56" s="8">
        <v>2000000</v>
      </c>
      <c r="N56" s="8">
        <v>11370314880</v>
      </c>
      <c r="P56" s="8">
        <v>0</v>
      </c>
      <c r="R56" s="8">
        <v>0</v>
      </c>
      <c r="T56" s="8">
        <v>2000000</v>
      </c>
      <c r="V56" s="8">
        <v>6580</v>
      </c>
      <c r="X56" s="8">
        <v>11370314880</v>
      </c>
      <c r="Z56" s="8">
        <v>13081698000</v>
      </c>
      <c r="AB56" s="9">
        <v>0.51</v>
      </c>
    </row>
    <row r="57" spans="1:28" ht="18.75" x14ac:dyDescent="0.4">
      <c r="A57" s="22" t="s">
        <v>67</v>
      </c>
      <c r="B57" s="22"/>
      <c r="C57" s="22"/>
      <c r="E57" s="23">
        <v>0</v>
      </c>
      <c r="F57" s="23"/>
      <c r="H57" s="8">
        <v>0</v>
      </c>
      <c r="J57" s="8">
        <v>0</v>
      </c>
      <c r="L57" s="8">
        <v>8078651</v>
      </c>
      <c r="N57" s="8">
        <v>14418192855</v>
      </c>
      <c r="P57" s="8">
        <v>0</v>
      </c>
      <c r="R57" s="8">
        <v>0</v>
      </c>
      <c r="T57" s="8">
        <v>8078651</v>
      </c>
      <c r="V57" s="8">
        <v>1778</v>
      </c>
      <c r="X57" s="8">
        <v>14418192855</v>
      </c>
      <c r="Z57" s="8">
        <v>14278376621.2059</v>
      </c>
      <c r="AB57" s="9">
        <v>0.56000000000000005</v>
      </c>
    </row>
    <row r="58" spans="1:28" ht="18.75" x14ac:dyDescent="0.4">
      <c r="A58" s="22" t="s">
        <v>68</v>
      </c>
      <c r="B58" s="22"/>
      <c r="C58" s="22"/>
      <c r="E58" s="23">
        <v>0</v>
      </c>
      <c r="F58" s="23"/>
      <c r="H58" s="8">
        <v>0</v>
      </c>
      <c r="J58" s="8">
        <v>0</v>
      </c>
      <c r="L58" s="8">
        <v>884370</v>
      </c>
      <c r="N58" s="8">
        <v>6781803607</v>
      </c>
      <c r="P58" s="8">
        <v>0</v>
      </c>
      <c r="R58" s="8">
        <v>0</v>
      </c>
      <c r="T58" s="8">
        <v>884370</v>
      </c>
      <c r="V58" s="8">
        <v>7540</v>
      </c>
      <c r="X58" s="8">
        <v>6781803483</v>
      </c>
      <c r="Z58" s="8">
        <v>6628474307</v>
      </c>
      <c r="AB58" s="9">
        <v>0.26</v>
      </c>
    </row>
    <row r="59" spans="1:28" ht="18.75" x14ac:dyDescent="0.4">
      <c r="A59" s="22" t="s">
        <v>69</v>
      </c>
      <c r="B59" s="22"/>
      <c r="C59" s="22"/>
      <c r="E59" s="23">
        <v>0</v>
      </c>
      <c r="F59" s="23"/>
      <c r="H59" s="8">
        <v>0</v>
      </c>
      <c r="J59" s="8">
        <v>0</v>
      </c>
      <c r="L59" s="8">
        <v>500000</v>
      </c>
      <c r="N59" s="8">
        <v>6656038200</v>
      </c>
      <c r="P59" s="8">
        <v>0</v>
      </c>
      <c r="R59" s="8">
        <v>0</v>
      </c>
      <c r="T59" s="8">
        <v>500000</v>
      </c>
      <c r="V59" s="8">
        <v>18270</v>
      </c>
      <c r="X59" s="8">
        <v>6656038200</v>
      </c>
      <c r="Z59" s="8">
        <v>9080646700</v>
      </c>
      <c r="AB59" s="9">
        <v>0.36</v>
      </c>
    </row>
    <row r="60" spans="1:28" ht="18.75" x14ac:dyDescent="0.4">
      <c r="A60" s="24" t="s">
        <v>70</v>
      </c>
      <c r="B60" s="24"/>
      <c r="C60" s="24"/>
      <c r="D60" s="19"/>
      <c r="E60" s="23">
        <v>0</v>
      </c>
      <c r="F60" s="25"/>
      <c r="H60" s="11">
        <v>0</v>
      </c>
      <c r="J60" s="11">
        <v>0</v>
      </c>
      <c r="L60" s="11">
        <v>27000000</v>
      </c>
      <c r="N60" s="11">
        <v>40294358496</v>
      </c>
      <c r="P60" s="11">
        <v>-27000000</v>
      </c>
      <c r="R60" s="11">
        <v>0</v>
      </c>
      <c r="T60" s="11">
        <v>0</v>
      </c>
      <c r="V60" s="21">
        <v>0</v>
      </c>
      <c r="X60" s="11">
        <v>0</v>
      </c>
      <c r="Z60" s="11">
        <v>0</v>
      </c>
      <c r="AB60" s="12">
        <v>0</v>
      </c>
    </row>
    <row r="61" spans="1:28" ht="21" x14ac:dyDescent="0.4">
      <c r="A61" s="26" t="s">
        <v>71</v>
      </c>
      <c r="B61" s="26"/>
      <c r="C61" s="26"/>
      <c r="D61" s="26"/>
      <c r="F61" s="14">
        <v>394858585</v>
      </c>
      <c r="H61" s="14">
        <v>1851170931395</v>
      </c>
      <c r="J61" s="14">
        <v>2187202404951.1001</v>
      </c>
      <c r="L61" s="14">
        <v>102965566</v>
      </c>
      <c r="N61" s="14">
        <v>195825782286</v>
      </c>
      <c r="P61" s="14">
        <v>-98943484</v>
      </c>
      <c r="R61" s="14">
        <v>246344432986</v>
      </c>
      <c r="T61" s="14">
        <v>398880667</v>
      </c>
      <c r="V61" s="21"/>
      <c r="X61" s="14">
        <f>SUM(X9:X60)</f>
        <v>1782589104880</v>
      </c>
      <c r="Z61" s="14">
        <f>SUM(Z9:Z60)</f>
        <v>2467052829265.2261</v>
      </c>
      <c r="AB61" s="15">
        <v>97.06</v>
      </c>
    </row>
    <row r="62" spans="1:28" x14ac:dyDescent="0.4">
      <c r="X62" s="20"/>
      <c r="Z62" s="20"/>
    </row>
    <row r="63" spans="1:28" x14ac:dyDescent="0.4">
      <c r="X63" s="20"/>
      <c r="Z63" s="20"/>
    </row>
    <row r="64" spans="1:28" x14ac:dyDescent="0.4">
      <c r="X64" s="20"/>
    </row>
    <row r="65" spans="22:24" x14ac:dyDescent="0.4">
      <c r="X65" s="20"/>
    </row>
    <row r="66" spans="22:24" x14ac:dyDescent="0.4">
      <c r="V66" s="20"/>
      <c r="X66" s="20"/>
    </row>
    <row r="67" spans="22:24" x14ac:dyDescent="0.4">
      <c r="X67" s="20"/>
    </row>
  </sheetData>
  <mergeCells count="118">
    <mergeCell ref="A1:AB1"/>
    <mergeCell ref="A2:AB2"/>
    <mergeCell ref="A3:AB3"/>
    <mergeCell ref="B4:AB4"/>
    <mergeCell ref="A5:B5"/>
    <mergeCell ref="C5:AB5"/>
    <mergeCell ref="L6:R6"/>
    <mergeCell ref="E6:J7"/>
    <mergeCell ref="T6:AB7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D61"/>
  </mergeCells>
  <pageMargins left="0.39" right="0.39" top="0.39" bottom="0.39" header="0" footer="0"/>
  <pageSetup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60" zoomScaleNormal="100" zoomScaleSheetLayoutView="160" workbookViewId="0">
      <selection activeCell="F11" sqref="F11"/>
    </sheetView>
  </sheetViews>
  <sheetFormatPr defaultRowHeight="15.75" x14ac:dyDescent="0.4"/>
  <cols>
    <col min="1" max="1" width="6.5703125" style="17" bestFit="1" customWidth="1"/>
    <col min="2" max="2" width="41.5703125" style="17" customWidth="1"/>
    <col min="3" max="3" width="1.28515625" style="17" customWidth="1"/>
    <col min="4" max="4" width="12" style="17" bestFit="1" customWidth="1"/>
    <col min="5" max="5" width="1.28515625" style="17" customWidth="1"/>
    <col min="6" max="6" width="13.85546875" style="17" bestFit="1" customWidth="1"/>
    <col min="7" max="7" width="0.28515625" style="17" customWidth="1"/>
    <col min="8" max="16384" width="9.140625" style="17"/>
  </cols>
  <sheetData>
    <row r="1" spans="1:6" ht="25.5" x14ac:dyDescent="0.4">
      <c r="A1" s="31" t="s">
        <v>0</v>
      </c>
      <c r="B1" s="31"/>
      <c r="C1" s="31"/>
      <c r="D1" s="31"/>
      <c r="E1" s="31"/>
      <c r="F1" s="31"/>
    </row>
    <row r="2" spans="1:6" ht="25.5" x14ac:dyDescent="0.4">
      <c r="A2" s="31" t="s">
        <v>87</v>
      </c>
      <c r="B2" s="31"/>
      <c r="C2" s="31"/>
      <c r="D2" s="31"/>
      <c r="E2" s="31"/>
      <c r="F2" s="31"/>
    </row>
    <row r="3" spans="1:6" ht="25.5" x14ac:dyDescent="0.4">
      <c r="A3" s="31" t="s">
        <v>2</v>
      </c>
      <c r="B3" s="31"/>
      <c r="C3" s="31"/>
      <c r="D3" s="31"/>
      <c r="E3" s="31"/>
      <c r="F3" s="31"/>
    </row>
    <row r="5" spans="1:6" ht="24" x14ac:dyDescent="0.4">
      <c r="A5" s="1" t="s">
        <v>128</v>
      </c>
      <c r="B5" s="32" t="s">
        <v>99</v>
      </c>
      <c r="C5" s="32"/>
      <c r="D5" s="32"/>
      <c r="E5" s="32"/>
      <c r="F5" s="32"/>
    </row>
    <row r="6" spans="1:6" ht="21" x14ac:dyDescent="0.4">
      <c r="D6" s="2" t="s">
        <v>102</v>
      </c>
      <c r="F6" s="2" t="s">
        <v>9</v>
      </c>
    </row>
    <row r="7" spans="1:6" ht="21" x14ac:dyDescent="0.4">
      <c r="A7" s="28" t="s">
        <v>99</v>
      </c>
      <c r="B7" s="28"/>
      <c r="D7" s="3" t="s">
        <v>76</v>
      </c>
      <c r="F7" s="3" t="s">
        <v>76</v>
      </c>
    </row>
    <row r="8" spans="1:6" ht="18.75" x14ac:dyDescent="0.4">
      <c r="A8" s="29" t="s">
        <v>99</v>
      </c>
      <c r="B8" s="29"/>
      <c r="D8" s="5">
        <v>69012336</v>
      </c>
      <c r="F8" s="5">
        <v>1833674135</v>
      </c>
    </row>
    <row r="9" spans="1:6" ht="18.75" x14ac:dyDescent="0.4">
      <c r="A9" s="24" t="s">
        <v>129</v>
      </c>
      <c r="B9" s="24"/>
      <c r="D9" s="11">
        <v>38770305</v>
      </c>
      <c r="F9" s="11">
        <v>91585056</v>
      </c>
    </row>
    <row r="10" spans="1:6" ht="21" x14ac:dyDescent="0.4">
      <c r="A10" s="26" t="s">
        <v>71</v>
      </c>
      <c r="B10" s="26"/>
      <c r="D10" s="14">
        <v>107782641</v>
      </c>
      <c r="F10" s="14">
        <v>1925259191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view="pageBreakPreview" zoomScale="115" zoomScaleNormal="100" zoomScaleSheetLayoutView="115" workbookViewId="0">
      <selection activeCell="D21" sqref="D21"/>
    </sheetView>
  </sheetViews>
  <sheetFormatPr defaultRowHeight="15.75" x14ac:dyDescent="0.4"/>
  <cols>
    <col min="1" max="1" width="6.28515625" style="17" bestFit="1" customWidth="1"/>
    <col min="2" max="2" width="35" style="17" customWidth="1"/>
    <col min="3" max="3" width="1.28515625" style="17" customWidth="1"/>
    <col min="4" max="4" width="12.140625" style="17" bestFit="1" customWidth="1"/>
    <col min="5" max="5" width="1.28515625" style="17" customWidth="1"/>
    <col min="6" max="6" width="16.140625" style="17" bestFit="1" customWidth="1"/>
    <col min="7" max="7" width="1.28515625" style="17" customWidth="1"/>
    <col min="8" max="8" width="16" style="17" bestFit="1" customWidth="1"/>
    <col min="9" max="9" width="1.28515625" style="17" customWidth="1"/>
    <col min="10" max="10" width="14.85546875" style="17" bestFit="1" customWidth="1"/>
    <col min="11" max="11" width="1.28515625" style="17" customWidth="1"/>
    <col min="12" max="12" width="18.28515625" style="17" bestFit="1" customWidth="1"/>
    <col min="13" max="13" width="0.28515625" style="17" customWidth="1"/>
    <col min="14" max="16384" width="9.140625" style="17"/>
  </cols>
  <sheetData>
    <row r="1" spans="1:12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5.5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1:12" ht="24" x14ac:dyDescent="0.4">
      <c r="A5" s="1" t="s">
        <v>73</v>
      </c>
      <c r="B5" s="32" t="s">
        <v>74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1" x14ac:dyDescent="0.4">
      <c r="D6" s="2" t="s">
        <v>7</v>
      </c>
      <c r="F6" s="28" t="s">
        <v>8</v>
      </c>
      <c r="G6" s="28"/>
      <c r="H6" s="28"/>
      <c r="J6" s="33" t="s">
        <v>9</v>
      </c>
      <c r="K6" s="33"/>
      <c r="L6" s="33"/>
    </row>
    <row r="7" spans="1:12" ht="21" x14ac:dyDescent="0.4">
      <c r="A7" s="28" t="s">
        <v>75</v>
      </c>
      <c r="B7" s="28"/>
      <c r="D7" s="2" t="s">
        <v>76</v>
      </c>
      <c r="F7" s="2" t="s">
        <v>77</v>
      </c>
      <c r="H7" s="2" t="s">
        <v>78</v>
      </c>
      <c r="J7" s="2" t="s">
        <v>76</v>
      </c>
      <c r="L7" s="2" t="s">
        <v>18</v>
      </c>
    </row>
    <row r="8" spans="1:12" ht="18.75" x14ac:dyDescent="0.4">
      <c r="A8" s="29" t="s">
        <v>79</v>
      </c>
      <c r="B8" s="29"/>
      <c r="D8" s="5">
        <v>904003</v>
      </c>
      <c r="F8" s="5">
        <v>3700</v>
      </c>
      <c r="H8" s="5">
        <v>0</v>
      </c>
      <c r="J8" s="5">
        <v>907703</v>
      </c>
      <c r="L8" s="40">
        <v>0</v>
      </c>
    </row>
    <row r="9" spans="1:12" ht="18.75" x14ac:dyDescent="0.4">
      <c r="A9" s="22" t="s">
        <v>80</v>
      </c>
      <c r="B9" s="22"/>
      <c r="D9" s="8">
        <v>4721000</v>
      </c>
      <c r="F9" s="8">
        <v>0</v>
      </c>
      <c r="H9" s="8">
        <v>0</v>
      </c>
      <c r="J9" s="8">
        <v>4721000</v>
      </c>
      <c r="L9" s="41">
        <v>0</v>
      </c>
    </row>
    <row r="10" spans="1:12" ht="18.75" x14ac:dyDescent="0.4">
      <c r="A10" s="22" t="s">
        <v>81</v>
      </c>
      <c r="B10" s="22"/>
      <c r="D10" s="8">
        <v>6010955</v>
      </c>
      <c r="F10" s="8">
        <v>4902724601</v>
      </c>
      <c r="H10" s="8">
        <v>4900770940</v>
      </c>
      <c r="J10" s="8">
        <v>7964616</v>
      </c>
      <c r="L10" s="41">
        <v>0</v>
      </c>
    </row>
    <row r="11" spans="1:12" ht="18.75" x14ac:dyDescent="0.4">
      <c r="A11" s="22" t="s">
        <v>82</v>
      </c>
      <c r="B11" s="22"/>
      <c r="D11" s="8">
        <v>6037137</v>
      </c>
      <c r="F11" s="8">
        <v>42050250360</v>
      </c>
      <c r="H11" s="8">
        <v>22430320000</v>
      </c>
      <c r="J11" s="8">
        <v>19625967497</v>
      </c>
      <c r="L11" s="41">
        <v>7.7000000000000002E-3</v>
      </c>
    </row>
    <row r="12" spans="1:12" ht="18.75" x14ac:dyDescent="0.4">
      <c r="A12" s="22" t="s">
        <v>83</v>
      </c>
      <c r="B12" s="22"/>
      <c r="D12" s="8">
        <v>454113721</v>
      </c>
      <c r="F12" s="8">
        <v>158185133124</v>
      </c>
      <c r="H12" s="8">
        <v>129697020766</v>
      </c>
      <c r="J12" s="8">
        <v>28942226079</v>
      </c>
      <c r="L12" s="41">
        <v>1.14E-2</v>
      </c>
    </row>
    <row r="13" spans="1:12" ht="18.75" x14ac:dyDescent="0.4">
      <c r="A13" s="22" t="s">
        <v>84</v>
      </c>
      <c r="B13" s="22"/>
      <c r="D13" s="8">
        <v>14897582</v>
      </c>
      <c r="F13" s="8">
        <v>61055</v>
      </c>
      <c r="H13" s="8">
        <v>0</v>
      </c>
      <c r="J13" s="8">
        <v>14958637</v>
      </c>
      <c r="L13" s="41">
        <v>0</v>
      </c>
    </row>
    <row r="14" spans="1:12" ht="18.75" x14ac:dyDescent="0.4">
      <c r="A14" s="22" t="s">
        <v>85</v>
      </c>
      <c r="B14" s="22"/>
      <c r="D14" s="8">
        <v>9631683</v>
      </c>
      <c r="F14" s="8">
        <v>39421</v>
      </c>
      <c r="H14" s="8">
        <v>0</v>
      </c>
      <c r="J14" s="8">
        <v>9671104</v>
      </c>
      <c r="L14" s="41">
        <v>0</v>
      </c>
    </row>
    <row r="15" spans="1:12" ht="18.75" x14ac:dyDescent="0.4">
      <c r="A15" s="24" t="s">
        <v>86</v>
      </c>
      <c r="B15" s="24"/>
      <c r="D15" s="11">
        <v>8488000</v>
      </c>
      <c r="F15" s="11">
        <v>0</v>
      </c>
      <c r="H15" s="11">
        <v>0</v>
      </c>
      <c r="J15" s="11">
        <v>8488000</v>
      </c>
      <c r="L15" s="42">
        <v>0</v>
      </c>
    </row>
    <row r="16" spans="1:12" ht="21.75" thickBot="1" x14ac:dyDescent="0.45">
      <c r="A16" s="26" t="s">
        <v>71</v>
      </c>
      <c r="B16" s="26"/>
      <c r="D16" s="14">
        <v>504804081</v>
      </c>
      <c r="F16" s="14">
        <v>205138212261</v>
      </c>
      <c r="H16" s="14">
        <v>157028111706</v>
      </c>
      <c r="J16" s="14">
        <v>48614904636</v>
      </c>
      <c r="L16" s="43">
        <f>SUM(L8:L15)</f>
        <v>1.9099999999999999E-2</v>
      </c>
    </row>
    <row r="17" ht="16.5" thickTop="1" x14ac:dyDescent="0.4"/>
  </sheetData>
  <mergeCells count="16">
    <mergeCell ref="A1:L1"/>
    <mergeCell ref="A2:L2"/>
    <mergeCell ref="A3:L3"/>
    <mergeCell ref="B5:L5"/>
    <mergeCell ref="F6:H6"/>
    <mergeCell ref="J6:L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60" zoomScaleNormal="100" zoomScaleSheetLayoutView="160" workbookViewId="0">
      <selection activeCell="A16" sqref="A16"/>
    </sheetView>
  </sheetViews>
  <sheetFormatPr defaultRowHeight="15.75" x14ac:dyDescent="0.4"/>
  <cols>
    <col min="1" max="1" width="55.7109375" style="17" bestFit="1" customWidth="1"/>
    <col min="2" max="2" width="1.28515625" style="17" customWidth="1"/>
    <col min="3" max="3" width="9.85546875" style="17" bestFit="1" customWidth="1"/>
    <col min="4" max="4" width="1.28515625" style="17" customWidth="1"/>
    <col min="5" max="5" width="10.7109375" style="17" bestFit="1" customWidth="1"/>
    <col min="6" max="6" width="1.28515625" style="17" customWidth="1"/>
    <col min="7" max="7" width="11.140625" style="17" bestFit="1" customWidth="1"/>
    <col min="8" max="8" width="1.28515625" style="17" customWidth="1"/>
    <col min="9" max="9" width="11" style="17" bestFit="1" customWidth="1"/>
    <col min="10" max="10" width="1.28515625" style="17" customWidth="1"/>
    <col min="11" max="11" width="10.7109375" style="17" bestFit="1" customWidth="1"/>
    <col min="12" max="12" width="1.28515625" style="17" customWidth="1"/>
    <col min="13" max="13" width="11.140625" style="17" bestFit="1" customWidth="1"/>
    <col min="14" max="14" width="0.28515625" style="17" customWidth="1"/>
    <col min="15" max="16384" width="9.140625" style="17"/>
  </cols>
  <sheetData>
    <row r="1" spans="1:13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5.5" x14ac:dyDescent="0.4">
      <c r="A2" s="31" t="s">
        <v>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24" x14ac:dyDescent="0.4">
      <c r="A5" s="32" t="s">
        <v>156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x14ac:dyDescent="0.4">
      <c r="A6" s="28" t="s">
        <v>90</v>
      </c>
      <c r="C6" s="28" t="s">
        <v>102</v>
      </c>
      <c r="D6" s="28"/>
      <c r="E6" s="28"/>
      <c r="F6" s="28"/>
      <c r="G6" s="28"/>
      <c r="I6" s="28" t="s">
        <v>103</v>
      </c>
      <c r="J6" s="28"/>
      <c r="K6" s="28"/>
      <c r="L6" s="28"/>
      <c r="M6" s="28"/>
    </row>
    <row r="7" spans="1:13" ht="21" x14ac:dyDescent="0.4">
      <c r="A7" s="28"/>
      <c r="C7" s="16" t="s">
        <v>154</v>
      </c>
      <c r="D7" s="18"/>
      <c r="E7" s="16" t="s">
        <v>135</v>
      </c>
      <c r="F7" s="18"/>
      <c r="G7" s="16" t="s">
        <v>155</v>
      </c>
      <c r="I7" s="16" t="s">
        <v>154</v>
      </c>
      <c r="J7" s="18"/>
      <c r="K7" s="16" t="s">
        <v>135</v>
      </c>
      <c r="L7" s="18"/>
      <c r="M7" s="16" t="s">
        <v>155</v>
      </c>
    </row>
    <row r="8" spans="1:13" ht="18.75" x14ac:dyDescent="0.4">
      <c r="A8" s="4" t="s">
        <v>79</v>
      </c>
      <c r="C8" s="5">
        <v>3700</v>
      </c>
      <c r="E8" s="5">
        <v>0</v>
      </c>
      <c r="G8" s="5">
        <v>3700</v>
      </c>
      <c r="I8" s="5">
        <v>22452</v>
      </c>
      <c r="K8" s="5">
        <v>0</v>
      </c>
      <c r="M8" s="5">
        <v>22452</v>
      </c>
    </row>
    <row r="9" spans="1:13" ht="18.75" x14ac:dyDescent="0.4">
      <c r="A9" s="7" t="s">
        <v>81</v>
      </c>
      <c r="C9" s="8">
        <v>24601</v>
      </c>
      <c r="E9" s="8">
        <v>0</v>
      </c>
      <c r="G9" s="8">
        <v>24601</v>
      </c>
      <c r="I9" s="8">
        <v>1204817</v>
      </c>
      <c r="K9" s="8">
        <v>0</v>
      </c>
      <c r="M9" s="8">
        <v>1204817</v>
      </c>
    </row>
    <row r="10" spans="1:13" ht="18.75" x14ac:dyDescent="0.4">
      <c r="A10" s="7" t="s">
        <v>82</v>
      </c>
      <c r="C10" s="8">
        <v>24810</v>
      </c>
      <c r="E10" s="8">
        <v>0</v>
      </c>
      <c r="G10" s="8">
        <v>24810</v>
      </c>
      <c r="I10" s="8">
        <v>86446</v>
      </c>
      <c r="K10" s="8">
        <v>0</v>
      </c>
      <c r="M10" s="8">
        <v>86446</v>
      </c>
    </row>
    <row r="11" spans="1:13" ht="18.75" x14ac:dyDescent="0.4">
      <c r="A11" s="7" t="s">
        <v>83</v>
      </c>
      <c r="C11" s="8">
        <v>587581</v>
      </c>
      <c r="E11" s="8">
        <v>0</v>
      </c>
      <c r="G11" s="8">
        <v>587581</v>
      </c>
      <c r="I11" s="8">
        <v>81502921</v>
      </c>
      <c r="K11" s="8">
        <v>0</v>
      </c>
      <c r="M11" s="8">
        <v>81502921</v>
      </c>
    </row>
    <row r="12" spans="1:13" ht="18.75" x14ac:dyDescent="0.4">
      <c r="A12" s="7" t="s">
        <v>84</v>
      </c>
      <c r="C12" s="8">
        <v>61055</v>
      </c>
      <c r="E12" s="8">
        <v>0</v>
      </c>
      <c r="G12" s="8">
        <v>61055</v>
      </c>
      <c r="I12" s="8">
        <v>14746421</v>
      </c>
      <c r="K12" s="8">
        <v>0</v>
      </c>
      <c r="M12" s="8">
        <v>14746421</v>
      </c>
    </row>
    <row r="13" spans="1:13" ht="18.75" x14ac:dyDescent="0.4">
      <c r="A13" s="10" t="s">
        <v>85</v>
      </c>
      <c r="C13" s="11">
        <v>39421</v>
      </c>
      <c r="E13" s="21">
        <v>0</v>
      </c>
      <c r="G13" s="11">
        <v>39421</v>
      </c>
      <c r="I13" s="11">
        <v>239230</v>
      </c>
      <c r="K13" s="21">
        <v>0</v>
      </c>
      <c r="M13" s="11">
        <v>239230</v>
      </c>
    </row>
    <row r="14" spans="1:13" ht="21" x14ac:dyDescent="0.4">
      <c r="A14" s="13" t="s">
        <v>71</v>
      </c>
      <c r="C14" s="14">
        <v>741168</v>
      </c>
      <c r="E14" s="21">
        <v>0</v>
      </c>
      <c r="G14" s="14">
        <v>741168</v>
      </c>
      <c r="I14" s="14">
        <v>97802287</v>
      </c>
      <c r="K14" s="21">
        <v>0</v>
      </c>
      <c r="M14" s="14">
        <v>97802287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160" zoomScaleNormal="100" zoomScaleSheetLayoutView="160" workbookViewId="0">
      <selection activeCell="B19" sqref="B19"/>
    </sheetView>
  </sheetViews>
  <sheetFormatPr defaultRowHeight="15.75" x14ac:dyDescent="0.4"/>
  <cols>
    <col min="1" max="1" width="3.85546875" style="17" bestFit="1" customWidth="1"/>
    <col min="2" max="2" width="44.140625" style="17" customWidth="1"/>
    <col min="3" max="3" width="1.28515625" style="17" customWidth="1"/>
    <col min="4" max="4" width="8.28515625" style="17" bestFit="1" customWidth="1"/>
    <col min="5" max="5" width="1.28515625" style="17" customWidth="1"/>
    <col min="6" max="6" width="16" style="17" bestFit="1" customWidth="1"/>
    <col min="7" max="7" width="1.28515625" style="17" customWidth="1"/>
    <col min="8" max="8" width="17.28515625" style="17" bestFit="1" customWidth="1"/>
    <col min="9" max="9" width="1.28515625" style="17" customWidth="1"/>
    <col min="10" max="10" width="18" style="17" bestFit="1" customWidth="1"/>
    <col min="11" max="11" width="0.28515625" style="17" customWidth="1"/>
    <col min="12" max="16384" width="9.140625" style="17"/>
  </cols>
  <sheetData>
    <row r="1" spans="1:10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5.5" x14ac:dyDescent="0.4">
      <c r="A2" s="31" t="s">
        <v>87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5" spans="1:10" ht="24" x14ac:dyDescent="0.4">
      <c r="A5" s="1" t="s">
        <v>88</v>
      </c>
      <c r="B5" s="32" t="s">
        <v>89</v>
      </c>
      <c r="C5" s="32"/>
      <c r="D5" s="32"/>
      <c r="E5" s="32"/>
      <c r="F5" s="32"/>
      <c r="G5" s="32"/>
      <c r="H5" s="32"/>
      <c r="I5" s="32"/>
      <c r="J5" s="32"/>
    </row>
    <row r="7" spans="1:10" ht="21" x14ac:dyDescent="0.4">
      <c r="A7" s="28" t="s">
        <v>90</v>
      </c>
      <c r="B7" s="28"/>
      <c r="D7" s="2" t="s">
        <v>91</v>
      </c>
      <c r="F7" s="2" t="s">
        <v>76</v>
      </c>
      <c r="H7" s="2" t="s">
        <v>92</v>
      </c>
      <c r="J7" s="2" t="s">
        <v>93</v>
      </c>
    </row>
    <row r="8" spans="1:10" ht="18.75" x14ac:dyDescent="0.4">
      <c r="A8" s="29" t="s">
        <v>94</v>
      </c>
      <c r="B8" s="29"/>
      <c r="D8" s="4" t="s">
        <v>95</v>
      </c>
      <c r="F8" s="5">
        <v>350260524917</v>
      </c>
      <c r="H8" s="6">
        <v>99.19</v>
      </c>
      <c r="J8" s="6">
        <v>13.78</v>
      </c>
    </row>
    <row r="9" spans="1:10" ht="18.75" x14ac:dyDescent="0.4">
      <c r="A9" s="22" t="s">
        <v>98</v>
      </c>
      <c r="B9" s="22"/>
      <c r="D9" s="7" t="s">
        <v>96</v>
      </c>
      <c r="F9" s="8">
        <v>741168</v>
      </c>
      <c r="H9" s="9">
        <v>0</v>
      </c>
      <c r="J9" s="9">
        <v>0</v>
      </c>
    </row>
    <row r="10" spans="1:10" ht="18.75" x14ac:dyDescent="0.4">
      <c r="A10" s="24" t="s">
        <v>99</v>
      </c>
      <c r="B10" s="24"/>
      <c r="D10" s="7" t="s">
        <v>97</v>
      </c>
      <c r="F10" s="11">
        <v>1925259191</v>
      </c>
      <c r="H10" s="12">
        <v>0.55000000000000004</v>
      </c>
      <c r="J10" s="12">
        <v>0.08</v>
      </c>
    </row>
    <row r="11" spans="1:10" ht="21" x14ac:dyDescent="0.4">
      <c r="A11" s="26" t="s">
        <v>71</v>
      </c>
      <c r="B11" s="26"/>
      <c r="D11" s="14"/>
      <c r="F11" s="14">
        <v>352186525276</v>
      </c>
      <c r="H11" s="15">
        <v>99.74</v>
      </c>
      <c r="J11" s="15">
        <v>13.86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7"/>
  <sheetViews>
    <sheetView rightToLeft="1" view="pageBreakPreview" zoomScale="115" zoomScaleNormal="100" zoomScaleSheetLayoutView="115" workbookViewId="0">
      <selection activeCell="J75" sqref="J75"/>
    </sheetView>
  </sheetViews>
  <sheetFormatPr defaultRowHeight="15.75" x14ac:dyDescent="0.4"/>
  <cols>
    <col min="1" max="1" width="6.140625" style="17" bestFit="1" customWidth="1"/>
    <col min="2" max="2" width="18.140625" style="17" customWidth="1"/>
    <col min="3" max="3" width="1.28515625" style="17" customWidth="1"/>
    <col min="4" max="4" width="14.85546875" style="17" bestFit="1" customWidth="1"/>
    <col min="5" max="5" width="1.28515625" style="17" customWidth="1"/>
    <col min="6" max="6" width="16.140625" style="17" bestFit="1" customWidth="1"/>
    <col min="7" max="7" width="1.28515625" style="17" customWidth="1"/>
    <col min="8" max="8" width="14.85546875" style="17" bestFit="1" customWidth="1"/>
    <col min="9" max="9" width="1.28515625" style="17" customWidth="1"/>
    <col min="10" max="10" width="16" style="17" bestFit="1" customWidth="1"/>
    <col min="11" max="11" width="1.28515625" style="17" customWidth="1"/>
    <col min="12" max="12" width="17.28515625" style="17" bestFit="1" customWidth="1"/>
    <col min="13" max="13" width="1.28515625" style="17" customWidth="1"/>
    <col min="14" max="14" width="16.140625" style="17" bestFit="1" customWidth="1"/>
    <col min="15" max="16" width="1.28515625" style="17" customWidth="1"/>
    <col min="17" max="17" width="16.140625" style="17" bestFit="1" customWidth="1"/>
    <col min="18" max="18" width="1.28515625" style="17" customWidth="1"/>
    <col min="19" max="19" width="15" style="17" bestFit="1" customWidth="1"/>
    <col min="20" max="20" width="1.28515625" style="17" customWidth="1"/>
    <col min="21" max="21" width="15.85546875" style="17" bestFit="1" customWidth="1"/>
    <col min="22" max="22" width="1.28515625" style="17" customWidth="1"/>
    <col min="23" max="23" width="17.28515625" style="17" bestFit="1" customWidth="1"/>
    <col min="24" max="24" width="0.28515625" style="17" customWidth="1"/>
    <col min="25" max="16384" width="9.140625" style="17"/>
  </cols>
  <sheetData>
    <row r="1" spans="1:23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5.5" x14ac:dyDescent="0.4">
      <c r="A2" s="31" t="s">
        <v>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3" ht="24" x14ac:dyDescent="0.4">
      <c r="A5" s="1" t="s">
        <v>100</v>
      </c>
      <c r="B5" s="32" t="s">
        <v>101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21" x14ac:dyDescent="0.4">
      <c r="D6" s="28" t="s">
        <v>102</v>
      </c>
      <c r="E6" s="28"/>
      <c r="F6" s="28"/>
      <c r="G6" s="28"/>
      <c r="H6" s="28"/>
      <c r="I6" s="28"/>
      <c r="J6" s="28"/>
      <c r="K6" s="28"/>
      <c r="L6" s="28"/>
      <c r="N6" s="28" t="s">
        <v>103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21" x14ac:dyDescent="0.4">
      <c r="A7" s="28" t="s">
        <v>104</v>
      </c>
      <c r="B7" s="28"/>
      <c r="D7" s="2" t="s">
        <v>105</v>
      </c>
      <c r="F7" s="2" t="s">
        <v>106</v>
      </c>
      <c r="H7" s="2" t="s">
        <v>107</v>
      </c>
      <c r="J7" s="3" t="s">
        <v>76</v>
      </c>
      <c r="K7" s="18"/>
      <c r="L7" s="3" t="s">
        <v>92</v>
      </c>
      <c r="N7" s="2" t="s">
        <v>105</v>
      </c>
      <c r="P7" s="28" t="s">
        <v>106</v>
      </c>
      <c r="Q7" s="28"/>
      <c r="S7" s="2" t="s">
        <v>107</v>
      </c>
      <c r="U7" s="3" t="s">
        <v>76</v>
      </c>
      <c r="V7" s="18"/>
      <c r="W7" s="3" t="s">
        <v>92</v>
      </c>
    </row>
    <row r="8" spans="1:23" ht="18.75" x14ac:dyDescent="0.4">
      <c r="A8" s="29" t="s">
        <v>46</v>
      </c>
      <c r="B8" s="29"/>
      <c r="D8" s="5">
        <v>0</v>
      </c>
      <c r="F8" s="5">
        <v>0</v>
      </c>
      <c r="H8" s="5">
        <v>-1358051340</v>
      </c>
      <c r="J8" s="5">
        <v>-1358051340</v>
      </c>
      <c r="L8" s="6">
        <v>-0.38</v>
      </c>
      <c r="N8" s="5">
        <v>0</v>
      </c>
      <c r="P8" s="30">
        <v>0</v>
      </c>
      <c r="Q8" s="30"/>
      <c r="S8" s="5">
        <v>-3426216955</v>
      </c>
      <c r="U8" s="30">
        <f>N8+P8+S8</f>
        <v>-3426216955</v>
      </c>
      <c r="V8" s="30"/>
      <c r="W8" s="6">
        <v>-0.49</v>
      </c>
    </row>
    <row r="9" spans="1:23" ht="18.75" x14ac:dyDescent="0.4">
      <c r="A9" s="22" t="s">
        <v>56</v>
      </c>
      <c r="B9" s="22"/>
      <c r="D9" s="8">
        <v>0</v>
      </c>
      <c r="F9" s="8">
        <v>0</v>
      </c>
      <c r="H9" s="8">
        <v>-465719691</v>
      </c>
      <c r="J9" s="8">
        <v>-465719691</v>
      </c>
      <c r="L9" s="9">
        <v>-0.13</v>
      </c>
      <c r="N9" s="8">
        <v>0</v>
      </c>
      <c r="P9" s="23">
        <v>0</v>
      </c>
      <c r="Q9" s="23"/>
      <c r="S9" s="8">
        <v>-966874277</v>
      </c>
      <c r="U9" s="23">
        <f t="shared" ref="U9:U72" si="0">N9+P9+S9</f>
        <v>-966874277</v>
      </c>
      <c r="V9" s="23"/>
      <c r="W9" s="9">
        <v>-0.14000000000000001</v>
      </c>
    </row>
    <row r="10" spans="1:23" ht="18.75" x14ac:dyDescent="0.4">
      <c r="A10" s="22" t="s">
        <v>24</v>
      </c>
      <c r="B10" s="22"/>
      <c r="D10" s="8">
        <v>0</v>
      </c>
      <c r="F10" s="8">
        <v>3796519365</v>
      </c>
      <c r="H10" s="8">
        <v>4898764017</v>
      </c>
      <c r="J10" s="8">
        <v>8695283382</v>
      </c>
      <c r="L10" s="9">
        <v>2.46</v>
      </c>
      <c r="N10" s="8">
        <v>0</v>
      </c>
      <c r="P10" s="23">
        <v>3479175062</v>
      </c>
      <c r="Q10" s="23"/>
      <c r="S10" s="8">
        <v>4898764017</v>
      </c>
      <c r="U10" s="23">
        <f t="shared" si="0"/>
        <v>8377939079</v>
      </c>
      <c r="V10" s="23"/>
      <c r="W10" s="9">
        <v>1.2</v>
      </c>
    </row>
    <row r="11" spans="1:23" ht="18.75" x14ac:dyDescent="0.4">
      <c r="A11" s="22" t="s">
        <v>41</v>
      </c>
      <c r="B11" s="22"/>
      <c r="D11" s="8">
        <v>0</v>
      </c>
      <c r="F11" s="8">
        <v>0</v>
      </c>
      <c r="H11" s="8">
        <v>268015381</v>
      </c>
      <c r="J11" s="8">
        <v>268015381</v>
      </c>
      <c r="L11" s="9">
        <v>0.08</v>
      </c>
      <c r="N11" s="8">
        <v>0</v>
      </c>
      <c r="P11" s="23">
        <v>0</v>
      </c>
      <c r="Q11" s="23"/>
      <c r="S11" s="8">
        <v>265542949</v>
      </c>
      <c r="U11" s="23">
        <f t="shared" si="0"/>
        <v>265542949</v>
      </c>
      <c r="V11" s="23"/>
      <c r="W11" s="9">
        <v>0.04</v>
      </c>
    </row>
    <row r="12" spans="1:23" ht="18.75" x14ac:dyDescent="0.4">
      <c r="A12" s="22" t="s">
        <v>33</v>
      </c>
      <c r="B12" s="22"/>
      <c r="D12" s="8">
        <v>0</v>
      </c>
      <c r="F12" s="8">
        <v>0</v>
      </c>
      <c r="H12" s="8">
        <v>2163265585</v>
      </c>
      <c r="J12" s="8">
        <v>2163265585</v>
      </c>
      <c r="L12" s="9">
        <v>0.61</v>
      </c>
      <c r="N12" s="8">
        <v>0</v>
      </c>
      <c r="P12" s="23">
        <v>0</v>
      </c>
      <c r="Q12" s="23"/>
      <c r="S12" s="8">
        <v>2163265585</v>
      </c>
      <c r="U12" s="23">
        <f t="shared" si="0"/>
        <v>2163265585</v>
      </c>
      <c r="V12" s="23"/>
      <c r="W12" s="9">
        <v>0.31</v>
      </c>
    </row>
    <row r="13" spans="1:23" ht="18.75" x14ac:dyDescent="0.4">
      <c r="A13" s="22" t="s">
        <v>21</v>
      </c>
      <c r="B13" s="22"/>
      <c r="D13" s="8">
        <v>0</v>
      </c>
      <c r="F13" s="8">
        <v>0</v>
      </c>
      <c r="H13" s="8">
        <v>-2302780415</v>
      </c>
      <c r="J13" s="8">
        <v>-2302780415</v>
      </c>
      <c r="L13" s="9">
        <v>-0.65</v>
      </c>
      <c r="N13" s="8">
        <v>0</v>
      </c>
      <c r="P13" s="23">
        <v>0</v>
      </c>
      <c r="Q13" s="23"/>
      <c r="S13" s="8">
        <v>-2302780415</v>
      </c>
      <c r="U13" s="23">
        <f t="shared" si="0"/>
        <v>-2302780415</v>
      </c>
      <c r="V13" s="23"/>
      <c r="W13" s="9">
        <v>-0.33</v>
      </c>
    </row>
    <row r="14" spans="1:23" ht="18.75" x14ac:dyDescent="0.4">
      <c r="A14" s="22" t="s">
        <v>51</v>
      </c>
      <c r="B14" s="22"/>
      <c r="D14" s="8">
        <v>0</v>
      </c>
      <c r="F14" s="8">
        <v>0</v>
      </c>
      <c r="H14" s="8">
        <v>635461353</v>
      </c>
      <c r="J14" s="8">
        <v>635461353</v>
      </c>
      <c r="L14" s="9">
        <v>0.18</v>
      </c>
      <c r="N14" s="8">
        <v>209745558</v>
      </c>
      <c r="P14" s="23">
        <v>0</v>
      </c>
      <c r="Q14" s="23"/>
      <c r="S14" s="8">
        <v>635461353</v>
      </c>
      <c r="U14" s="23">
        <f t="shared" si="0"/>
        <v>845206911</v>
      </c>
      <c r="V14" s="23"/>
      <c r="W14" s="9">
        <v>0.12</v>
      </c>
    </row>
    <row r="15" spans="1:23" ht="18.75" x14ac:dyDescent="0.4">
      <c r="A15" s="22" t="s">
        <v>36</v>
      </c>
      <c r="B15" s="22"/>
      <c r="D15" s="8">
        <v>0</v>
      </c>
      <c r="F15" s="8">
        <v>4192604745</v>
      </c>
      <c r="H15" s="8">
        <v>4704671263</v>
      </c>
      <c r="J15" s="8">
        <v>8897276008</v>
      </c>
      <c r="L15" s="9">
        <v>2.52</v>
      </c>
      <c r="N15" s="8">
        <v>6000000000</v>
      </c>
      <c r="P15" s="23">
        <v>6896420741</v>
      </c>
      <c r="Q15" s="23"/>
      <c r="S15" s="8">
        <v>4704671263</v>
      </c>
      <c r="U15" s="23">
        <f t="shared" si="0"/>
        <v>17601092004</v>
      </c>
      <c r="V15" s="23"/>
      <c r="W15" s="9">
        <v>2.5099999999999998</v>
      </c>
    </row>
    <row r="16" spans="1:23" ht="18.75" x14ac:dyDescent="0.4">
      <c r="A16" s="22" t="s">
        <v>108</v>
      </c>
      <c r="B16" s="22"/>
      <c r="D16" s="8">
        <v>0</v>
      </c>
      <c r="F16" s="8">
        <v>2574029117</v>
      </c>
      <c r="H16" s="8">
        <v>5896172727</v>
      </c>
      <c r="J16" s="8">
        <v>8470201844</v>
      </c>
      <c r="L16" s="9">
        <v>2.4</v>
      </c>
      <c r="N16" s="8">
        <v>0</v>
      </c>
      <c r="P16" s="23">
        <v>28015957221</v>
      </c>
      <c r="Q16" s="23"/>
      <c r="S16" s="8">
        <v>5896172727</v>
      </c>
      <c r="U16" s="23">
        <f t="shared" si="0"/>
        <v>33912129948</v>
      </c>
      <c r="V16" s="23"/>
      <c r="W16" s="9">
        <v>4.84</v>
      </c>
    </row>
    <row r="17" spans="1:23" ht="18.75" x14ac:dyDescent="0.4">
      <c r="A17" s="22" t="s">
        <v>70</v>
      </c>
      <c r="B17" s="22"/>
      <c r="D17" s="8">
        <v>0</v>
      </c>
      <c r="F17" s="8">
        <v>0</v>
      </c>
      <c r="H17" s="8">
        <v>0</v>
      </c>
      <c r="J17" s="8">
        <v>0</v>
      </c>
      <c r="L17" s="9">
        <v>0</v>
      </c>
      <c r="N17" s="8">
        <v>0</v>
      </c>
      <c r="P17" s="23">
        <v>0</v>
      </c>
      <c r="Q17" s="23"/>
      <c r="S17" s="8">
        <v>0</v>
      </c>
      <c r="U17" s="23">
        <f t="shared" si="0"/>
        <v>0</v>
      </c>
      <c r="V17" s="23"/>
      <c r="W17" s="9">
        <v>0</v>
      </c>
    </row>
    <row r="18" spans="1:23" ht="18.75" x14ac:dyDescent="0.4">
      <c r="A18" s="22" t="s">
        <v>64</v>
      </c>
      <c r="B18" s="22"/>
      <c r="D18" s="8">
        <v>0</v>
      </c>
      <c r="F18" s="8">
        <v>0</v>
      </c>
      <c r="H18" s="8">
        <v>1199276604</v>
      </c>
      <c r="J18" s="8">
        <v>1199276604</v>
      </c>
      <c r="L18" s="9">
        <v>0.34</v>
      </c>
      <c r="N18" s="8">
        <v>0</v>
      </c>
      <c r="P18" s="23">
        <v>0</v>
      </c>
      <c r="Q18" s="23"/>
      <c r="S18" s="8">
        <v>1199276604</v>
      </c>
      <c r="U18" s="23">
        <f t="shared" si="0"/>
        <v>1199276604</v>
      </c>
      <c r="V18" s="23"/>
      <c r="W18" s="9">
        <v>0.17</v>
      </c>
    </row>
    <row r="19" spans="1:23" ht="18.75" x14ac:dyDescent="0.4">
      <c r="A19" s="22" t="s">
        <v>19</v>
      </c>
      <c r="B19" s="22"/>
      <c r="D19" s="8">
        <v>0</v>
      </c>
      <c r="F19" s="8">
        <v>0</v>
      </c>
      <c r="H19" s="8">
        <v>1578683502</v>
      </c>
      <c r="J19" s="8">
        <v>1578683502</v>
      </c>
      <c r="L19" s="9">
        <v>0.45</v>
      </c>
      <c r="N19" s="8">
        <v>857142600</v>
      </c>
      <c r="P19" s="23">
        <v>0</v>
      </c>
      <c r="Q19" s="23"/>
      <c r="S19" s="8">
        <v>2576187770</v>
      </c>
      <c r="U19" s="23">
        <f t="shared" si="0"/>
        <v>3433330370</v>
      </c>
      <c r="V19" s="23"/>
      <c r="W19" s="9">
        <v>0.49</v>
      </c>
    </row>
    <row r="20" spans="1:23" ht="18.75" x14ac:dyDescent="0.4">
      <c r="A20" s="22" t="s">
        <v>62</v>
      </c>
      <c r="B20" s="22"/>
      <c r="D20" s="8">
        <v>0</v>
      </c>
      <c r="F20" s="8">
        <v>0</v>
      </c>
      <c r="H20" s="8">
        <v>2402794039</v>
      </c>
      <c r="J20" s="8">
        <v>2402794039</v>
      </c>
      <c r="L20" s="9">
        <v>0.68</v>
      </c>
      <c r="N20" s="8">
        <v>0</v>
      </c>
      <c r="P20" s="23">
        <v>0</v>
      </c>
      <c r="Q20" s="23"/>
      <c r="S20" s="8">
        <v>2249820802</v>
      </c>
      <c r="U20" s="23">
        <f t="shared" si="0"/>
        <v>2249820802</v>
      </c>
      <c r="V20" s="23"/>
      <c r="W20" s="9">
        <v>0.32</v>
      </c>
    </row>
    <row r="21" spans="1:23" ht="18.75" x14ac:dyDescent="0.4">
      <c r="A21" s="22" t="s">
        <v>109</v>
      </c>
      <c r="B21" s="22"/>
      <c r="D21" s="8">
        <v>0</v>
      </c>
      <c r="F21" s="8">
        <v>0</v>
      </c>
      <c r="H21" s="8">
        <v>0</v>
      </c>
      <c r="J21" s="8">
        <v>0</v>
      </c>
      <c r="L21" s="9">
        <v>0</v>
      </c>
      <c r="N21" s="8">
        <v>0</v>
      </c>
      <c r="P21" s="23">
        <v>0</v>
      </c>
      <c r="Q21" s="23"/>
      <c r="S21" s="8">
        <v>0</v>
      </c>
      <c r="U21" s="23">
        <f t="shared" si="0"/>
        <v>0</v>
      </c>
      <c r="V21" s="23"/>
      <c r="W21" s="9">
        <v>0</v>
      </c>
    </row>
    <row r="22" spans="1:23" ht="18.75" x14ac:dyDescent="0.4">
      <c r="A22" s="22" t="s">
        <v>42</v>
      </c>
      <c r="B22" s="22"/>
      <c r="D22" s="8">
        <v>0</v>
      </c>
      <c r="F22" s="8">
        <v>16996682567</v>
      </c>
      <c r="H22" s="8">
        <v>0</v>
      </c>
      <c r="J22" s="8">
        <v>16996682567</v>
      </c>
      <c r="L22" s="9">
        <v>4.8099999999999996</v>
      </c>
      <c r="N22" s="8">
        <v>12137619480</v>
      </c>
      <c r="P22" s="23">
        <v>16962787333</v>
      </c>
      <c r="Q22" s="23"/>
      <c r="S22" s="8">
        <v>-1087285982</v>
      </c>
      <c r="U22" s="23">
        <f t="shared" si="0"/>
        <v>28013120831</v>
      </c>
      <c r="V22" s="23"/>
      <c r="W22" s="9">
        <v>4</v>
      </c>
    </row>
    <row r="23" spans="1:23" ht="18.75" x14ac:dyDescent="0.4">
      <c r="A23" s="22" t="s">
        <v>110</v>
      </c>
      <c r="B23" s="22"/>
      <c r="D23" s="8">
        <v>0</v>
      </c>
      <c r="F23" s="8">
        <v>0</v>
      </c>
      <c r="H23" s="8">
        <v>0</v>
      </c>
      <c r="J23" s="8">
        <v>0</v>
      </c>
      <c r="L23" s="9">
        <v>0</v>
      </c>
      <c r="N23" s="8">
        <v>500000000</v>
      </c>
      <c r="P23" s="23">
        <v>0</v>
      </c>
      <c r="Q23" s="23"/>
      <c r="S23" s="8">
        <v>1434020988</v>
      </c>
      <c r="U23" s="23">
        <f t="shared" si="0"/>
        <v>1934020988</v>
      </c>
      <c r="V23" s="23"/>
      <c r="W23" s="9">
        <v>0.28000000000000003</v>
      </c>
    </row>
    <row r="24" spans="1:23" ht="18.75" x14ac:dyDescent="0.4">
      <c r="A24" s="22" t="s">
        <v>58</v>
      </c>
      <c r="B24" s="22"/>
      <c r="D24" s="8">
        <v>0</v>
      </c>
      <c r="F24" s="8">
        <v>9660747251</v>
      </c>
      <c r="H24" s="8">
        <v>0</v>
      </c>
      <c r="J24" s="8">
        <v>9660747251</v>
      </c>
      <c r="L24" s="9">
        <v>2.74</v>
      </c>
      <c r="N24" s="8">
        <v>4981604320</v>
      </c>
      <c r="P24" s="23">
        <v>7152610526</v>
      </c>
      <c r="Q24" s="23"/>
      <c r="S24" s="8">
        <v>-14065</v>
      </c>
      <c r="U24" s="23">
        <f t="shared" si="0"/>
        <v>12134200781</v>
      </c>
      <c r="V24" s="23"/>
      <c r="W24" s="9">
        <v>1.73</v>
      </c>
    </row>
    <row r="25" spans="1:23" ht="18.75" x14ac:dyDescent="0.4">
      <c r="A25" s="22" t="s">
        <v>61</v>
      </c>
      <c r="B25" s="22"/>
      <c r="D25" s="8">
        <v>0</v>
      </c>
      <c r="F25" s="8">
        <v>15611555250</v>
      </c>
      <c r="H25" s="8">
        <v>0</v>
      </c>
      <c r="J25" s="8">
        <v>15611555250</v>
      </c>
      <c r="L25" s="9">
        <v>4.42</v>
      </c>
      <c r="N25" s="8">
        <v>6700800000</v>
      </c>
      <c r="P25" s="23">
        <v>20260329478</v>
      </c>
      <c r="Q25" s="23"/>
      <c r="S25" s="8">
        <v>4966754</v>
      </c>
      <c r="U25" s="23">
        <f t="shared" si="0"/>
        <v>26966096232</v>
      </c>
      <c r="V25" s="23"/>
      <c r="W25" s="9">
        <v>3.85</v>
      </c>
    </row>
    <row r="26" spans="1:23" ht="18.75" x14ac:dyDescent="0.4">
      <c r="A26" s="22" t="s">
        <v>53</v>
      </c>
      <c r="B26" s="22"/>
      <c r="D26" s="8">
        <v>0</v>
      </c>
      <c r="F26" s="8">
        <v>8870106960</v>
      </c>
      <c r="H26" s="8">
        <v>0</v>
      </c>
      <c r="J26" s="8">
        <v>8870106960</v>
      </c>
      <c r="L26" s="9">
        <v>2.5099999999999998</v>
      </c>
      <c r="N26" s="8">
        <v>5544000000</v>
      </c>
      <c r="P26" s="23">
        <v>12780302139</v>
      </c>
      <c r="Q26" s="23"/>
      <c r="S26" s="8">
        <v>33041731</v>
      </c>
      <c r="U26" s="23">
        <f t="shared" si="0"/>
        <v>18357343870</v>
      </c>
      <c r="V26" s="23"/>
      <c r="W26" s="9">
        <v>2.62</v>
      </c>
    </row>
    <row r="27" spans="1:23" ht="18.75" x14ac:dyDescent="0.4">
      <c r="A27" s="22" t="s">
        <v>27</v>
      </c>
      <c r="B27" s="22"/>
      <c r="D27" s="8">
        <v>0</v>
      </c>
      <c r="F27" s="8">
        <v>813866906</v>
      </c>
      <c r="H27" s="8">
        <v>0</v>
      </c>
      <c r="J27" s="8">
        <v>813866906</v>
      </c>
      <c r="L27" s="9">
        <v>0.23</v>
      </c>
      <c r="N27" s="8">
        <v>0</v>
      </c>
      <c r="P27" s="23">
        <v>-3967601084</v>
      </c>
      <c r="Q27" s="23"/>
      <c r="S27" s="8">
        <v>-598809977</v>
      </c>
      <c r="U27" s="23">
        <f t="shared" si="0"/>
        <v>-4566411061</v>
      </c>
      <c r="V27" s="23"/>
      <c r="W27" s="9">
        <v>-0.65</v>
      </c>
    </row>
    <row r="28" spans="1:23" ht="18.75" x14ac:dyDescent="0.4">
      <c r="A28" s="22" t="s">
        <v>111</v>
      </c>
      <c r="B28" s="22"/>
      <c r="D28" s="8">
        <v>0</v>
      </c>
      <c r="F28" s="8">
        <v>0</v>
      </c>
      <c r="H28" s="8">
        <v>0</v>
      </c>
      <c r="J28" s="8">
        <v>0</v>
      </c>
      <c r="L28" s="9">
        <v>0</v>
      </c>
      <c r="N28" s="8">
        <v>0</v>
      </c>
      <c r="P28" s="23">
        <v>0</v>
      </c>
      <c r="Q28" s="23"/>
      <c r="S28" s="8">
        <v>-2311220667</v>
      </c>
      <c r="U28" s="23">
        <f t="shared" si="0"/>
        <v>-2311220667</v>
      </c>
      <c r="V28" s="23"/>
      <c r="W28" s="9">
        <v>-0.33</v>
      </c>
    </row>
    <row r="29" spans="1:23" ht="18.75" x14ac:dyDescent="0.4">
      <c r="A29" s="22" t="s">
        <v>112</v>
      </c>
      <c r="B29" s="22"/>
      <c r="D29" s="8">
        <v>0</v>
      </c>
      <c r="F29" s="8">
        <v>0</v>
      </c>
      <c r="H29" s="8">
        <v>0</v>
      </c>
      <c r="J29" s="8">
        <v>0</v>
      </c>
      <c r="L29" s="9">
        <v>0</v>
      </c>
      <c r="N29" s="8">
        <v>2010462580</v>
      </c>
      <c r="P29" s="23">
        <v>0</v>
      </c>
      <c r="Q29" s="23"/>
      <c r="S29" s="8">
        <v>-7267489287</v>
      </c>
      <c r="U29" s="23">
        <f t="shared" si="0"/>
        <v>-5257026707</v>
      </c>
      <c r="V29" s="23"/>
      <c r="W29" s="9">
        <v>-0.75</v>
      </c>
    </row>
    <row r="30" spans="1:23" ht="18.75" x14ac:dyDescent="0.4">
      <c r="A30" s="22" t="s">
        <v>113</v>
      </c>
      <c r="B30" s="22"/>
      <c r="D30" s="8">
        <v>0</v>
      </c>
      <c r="F30" s="8">
        <v>0</v>
      </c>
      <c r="H30" s="8">
        <v>0</v>
      </c>
      <c r="J30" s="8">
        <v>0</v>
      </c>
      <c r="L30" s="9">
        <v>0</v>
      </c>
      <c r="N30" s="8">
        <v>0</v>
      </c>
      <c r="P30" s="23">
        <v>0</v>
      </c>
      <c r="Q30" s="23"/>
      <c r="S30" s="8">
        <v>0</v>
      </c>
      <c r="U30" s="23">
        <f t="shared" si="0"/>
        <v>0</v>
      </c>
      <c r="V30" s="23"/>
      <c r="W30" s="9">
        <v>0</v>
      </c>
    </row>
    <row r="31" spans="1:23" ht="18.75" x14ac:dyDescent="0.4">
      <c r="A31" s="22" t="s">
        <v>50</v>
      </c>
      <c r="B31" s="22"/>
      <c r="D31" s="8">
        <v>0</v>
      </c>
      <c r="F31" s="8">
        <v>41902984890</v>
      </c>
      <c r="H31" s="8">
        <v>0</v>
      </c>
      <c r="J31" s="8">
        <v>41902984890</v>
      </c>
      <c r="L31" s="9">
        <v>11.87</v>
      </c>
      <c r="N31" s="8">
        <v>16120000000</v>
      </c>
      <c r="P31" s="23">
        <v>40941539720</v>
      </c>
      <c r="Q31" s="23"/>
      <c r="S31" s="8">
        <v>82456046</v>
      </c>
      <c r="U31" s="23">
        <f t="shared" si="0"/>
        <v>57143995766</v>
      </c>
      <c r="V31" s="23"/>
      <c r="W31" s="9">
        <v>8.16</v>
      </c>
    </row>
    <row r="32" spans="1:23" ht="18.75" x14ac:dyDescent="0.4">
      <c r="A32" s="22" t="s">
        <v>114</v>
      </c>
      <c r="B32" s="22"/>
      <c r="D32" s="8">
        <v>0</v>
      </c>
      <c r="F32" s="8">
        <v>0</v>
      </c>
      <c r="H32" s="8">
        <v>0</v>
      </c>
      <c r="J32" s="8">
        <v>0</v>
      </c>
      <c r="L32" s="9">
        <v>0</v>
      </c>
      <c r="N32" s="8">
        <v>159800000</v>
      </c>
      <c r="P32" s="23">
        <v>0</v>
      </c>
      <c r="Q32" s="23"/>
      <c r="S32" s="8">
        <v>-1300401754</v>
      </c>
      <c r="U32" s="23">
        <f t="shared" si="0"/>
        <v>-1140601754</v>
      </c>
      <c r="V32" s="23"/>
      <c r="W32" s="9">
        <v>-0.16</v>
      </c>
    </row>
    <row r="33" spans="1:23" ht="18.75" x14ac:dyDescent="0.4">
      <c r="A33" s="22" t="s">
        <v>38</v>
      </c>
      <c r="B33" s="22"/>
      <c r="D33" s="8">
        <v>0</v>
      </c>
      <c r="F33" s="8">
        <v>14608983061</v>
      </c>
      <c r="H33" s="8">
        <v>0</v>
      </c>
      <c r="J33" s="8">
        <v>14608983061</v>
      </c>
      <c r="L33" s="9">
        <v>4.1399999999999997</v>
      </c>
      <c r="N33" s="8">
        <v>4882988500</v>
      </c>
      <c r="P33" s="23">
        <v>22562244035</v>
      </c>
      <c r="Q33" s="23"/>
      <c r="S33" s="8">
        <v>-6958</v>
      </c>
      <c r="U33" s="23">
        <f t="shared" si="0"/>
        <v>27445225577</v>
      </c>
      <c r="V33" s="23"/>
      <c r="W33" s="9">
        <v>3.92</v>
      </c>
    </row>
    <row r="34" spans="1:23" ht="18.75" x14ac:dyDescent="0.4">
      <c r="A34" s="22" t="s">
        <v>31</v>
      </c>
      <c r="B34" s="22"/>
      <c r="D34" s="8">
        <v>0</v>
      </c>
      <c r="F34" s="8">
        <v>3082775296</v>
      </c>
      <c r="H34" s="8">
        <v>0</v>
      </c>
      <c r="J34" s="8">
        <v>3082775296</v>
      </c>
      <c r="L34" s="9">
        <v>0.87</v>
      </c>
      <c r="N34" s="8">
        <v>0</v>
      </c>
      <c r="P34" s="23">
        <v>8273771111</v>
      </c>
      <c r="Q34" s="23"/>
      <c r="S34" s="8">
        <v>-12852</v>
      </c>
      <c r="U34" s="23">
        <f t="shared" si="0"/>
        <v>8273758259</v>
      </c>
      <c r="V34" s="23"/>
      <c r="W34" s="9">
        <v>1.18</v>
      </c>
    </row>
    <row r="35" spans="1:23" ht="18.75" x14ac:dyDescent="0.4">
      <c r="A35" s="22" t="s">
        <v>115</v>
      </c>
      <c r="B35" s="22"/>
      <c r="D35" s="8">
        <v>0</v>
      </c>
      <c r="F35" s="8">
        <v>0</v>
      </c>
      <c r="H35" s="8">
        <v>0</v>
      </c>
      <c r="J35" s="8">
        <v>0</v>
      </c>
      <c r="L35" s="9">
        <v>0</v>
      </c>
      <c r="N35" s="8">
        <v>1809720759</v>
      </c>
      <c r="P35" s="23">
        <v>0</v>
      </c>
      <c r="Q35" s="23"/>
      <c r="S35" s="8">
        <v>-4725281457</v>
      </c>
      <c r="U35" s="23">
        <f t="shared" si="0"/>
        <v>-2915560698</v>
      </c>
      <c r="V35" s="23"/>
      <c r="W35" s="9">
        <v>-0.42</v>
      </c>
    </row>
    <row r="36" spans="1:23" ht="18.75" x14ac:dyDescent="0.4">
      <c r="A36" s="22" t="s">
        <v>116</v>
      </c>
      <c r="B36" s="22"/>
      <c r="D36" s="8">
        <v>0</v>
      </c>
      <c r="F36" s="8">
        <v>0</v>
      </c>
      <c r="H36" s="8">
        <v>0</v>
      </c>
      <c r="J36" s="8">
        <v>0</v>
      </c>
      <c r="L36" s="9">
        <v>0</v>
      </c>
      <c r="N36" s="8">
        <v>0</v>
      </c>
      <c r="P36" s="23">
        <v>0</v>
      </c>
      <c r="Q36" s="23"/>
      <c r="S36" s="8">
        <v>891264016</v>
      </c>
      <c r="U36" s="23">
        <f t="shared" si="0"/>
        <v>891264016</v>
      </c>
      <c r="V36" s="23"/>
      <c r="W36" s="9">
        <v>0.13</v>
      </c>
    </row>
    <row r="37" spans="1:23" ht="18.75" x14ac:dyDescent="0.4">
      <c r="A37" s="22" t="s">
        <v>55</v>
      </c>
      <c r="B37" s="22"/>
      <c r="D37" s="8">
        <v>0</v>
      </c>
      <c r="F37" s="8">
        <v>5400202472</v>
      </c>
      <c r="H37" s="8">
        <v>0</v>
      </c>
      <c r="J37" s="8">
        <v>5400202472</v>
      </c>
      <c r="L37" s="9">
        <v>1.53</v>
      </c>
      <c r="N37" s="8">
        <v>0</v>
      </c>
      <c r="P37" s="23">
        <v>5307765793</v>
      </c>
      <c r="Q37" s="23"/>
      <c r="S37" s="8">
        <v>-336660783</v>
      </c>
      <c r="U37" s="23">
        <f t="shared" si="0"/>
        <v>4971105010</v>
      </c>
      <c r="V37" s="23"/>
      <c r="W37" s="9">
        <v>0.71</v>
      </c>
    </row>
    <row r="38" spans="1:23" ht="18.75" x14ac:dyDescent="0.4">
      <c r="A38" s="22" t="s">
        <v>23</v>
      </c>
      <c r="B38" s="22"/>
      <c r="D38" s="8">
        <v>0</v>
      </c>
      <c r="F38" s="8">
        <v>6541012048</v>
      </c>
      <c r="H38" s="8">
        <v>0</v>
      </c>
      <c r="J38" s="8">
        <v>6541012048</v>
      </c>
      <c r="L38" s="9">
        <v>1.85</v>
      </c>
      <c r="N38" s="8">
        <v>0</v>
      </c>
      <c r="P38" s="23">
        <v>758583209</v>
      </c>
      <c r="Q38" s="23"/>
      <c r="S38" s="8">
        <v>3996047</v>
      </c>
      <c r="U38" s="23">
        <f t="shared" si="0"/>
        <v>762579256</v>
      </c>
      <c r="V38" s="23"/>
      <c r="W38" s="9">
        <v>0.11</v>
      </c>
    </row>
    <row r="39" spans="1:23" ht="18.75" x14ac:dyDescent="0.4">
      <c r="A39" s="22" t="s">
        <v>117</v>
      </c>
      <c r="B39" s="22"/>
      <c r="D39" s="8">
        <v>0</v>
      </c>
      <c r="F39" s="8">
        <v>0</v>
      </c>
      <c r="H39" s="8">
        <v>0</v>
      </c>
      <c r="J39" s="8">
        <v>0</v>
      </c>
      <c r="L39" s="9">
        <v>0</v>
      </c>
      <c r="N39" s="8">
        <v>0</v>
      </c>
      <c r="P39" s="23">
        <v>0</v>
      </c>
      <c r="Q39" s="23"/>
      <c r="S39" s="8">
        <v>-86979232</v>
      </c>
      <c r="U39" s="23">
        <f t="shared" si="0"/>
        <v>-86979232</v>
      </c>
      <c r="V39" s="23"/>
      <c r="W39" s="9">
        <v>-0.01</v>
      </c>
    </row>
    <row r="40" spans="1:23" ht="18.75" x14ac:dyDescent="0.4">
      <c r="A40" s="22" t="s">
        <v>118</v>
      </c>
      <c r="B40" s="22"/>
      <c r="D40" s="8">
        <v>0</v>
      </c>
      <c r="F40" s="8">
        <v>0</v>
      </c>
      <c r="H40" s="8">
        <v>0</v>
      </c>
      <c r="J40" s="8">
        <v>0</v>
      </c>
      <c r="L40" s="9">
        <v>0</v>
      </c>
      <c r="N40" s="8">
        <v>1515111900</v>
      </c>
      <c r="P40" s="23">
        <v>0</v>
      </c>
      <c r="Q40" s="23"/>
      <c r="S40" s="8">
        <v>-1213449380</v>
      </c>
      <c r="U40" s="23">
        <f t="shared" si="0"/>
        <v>301662520</v>
      </c>
      <c r="V40" s="23"/>
      <c r="W40" s="9">
        <v>0.04</v>
      </c>
    </row>
    <row r="41" spans="1:23" ht="18.75" x14ac:dyDescent="0.4">
      <c r="A41" s="22" t="s">
        <v>52</v>
      </c>
      <c r="B41" s="22"/>
      <c r="D41" s="8">
        <v>0</v>
      </c>
      <c r="F41" s="8">
        <v>5363694990</v>
      </c>
      <c r="H41" s="8">
        <v>0</v>
      </c>
      <c r="J41" s="8">
        <v>5363694990</v>
      </c>
      <c r="L41" s="9">
        <v>1.52</v>
      </c>
      <c r="N41" s="8">
        <v>0</v>
      </c>
      <c r="P41" s="23">
        <v>11968930438</v>
      </c>
      <c r="Q41" s="23"/>
      <c r="S41" s="8">
        <v>-135309</v>
      </c>
      <c r="U41" s="23">
        <f t="shared" si="0"/>
        <v>11968795129</v>
      </c>
      <c r="V41" s="23"/>
      <c r="W41" s="9">
        <v>1.71</v>
      </c>
    </row>
    <row r="42" spans="1:23" ht="18.75" x14ac:dyDescent="0.4">
      <c r="A42" s="22" t="s">
        <v>119</v>
      </c>
      <c r="B42" s="22"/>
      <c r="D42" s="8">
        <v>0</v>
      </c>
      <c r="F42" s="8">
        <v>0</v>
      </c>
      <c r="H42" s="8">
        <v>0</v>
      </c>
      <c r="J42" s="8">
        <v>0</v>
      </c>
      <c r="L42" s="9">
        <v>0</v>
      </c>
      <c r="N42" s="8">
        <v>0</v>
      </c>
      <c r="P42" s="23">
        <v>0</v>
      </c>
      <c r="Q42" s="23"/>
      <c r="S42" s="8">
        <v>-1346154349</v>
      </c>
      <c r="U42" s="23">
        <f t="shared" si="0"/>
        <v>-1346154349</v>
      </c>
      <c r="V42" s="23"/>
      <c r="W42" s="9">
        <v>-0.19</v>
      </c>
    </row>
    <row r="43" spans="1:23" ht="18.75" x14ac:dyDescent="0.4">
      <c r="A43" s="22" t="s">
        <v>120</v>
      </c>
      <c r="B43" s="22"/>
      <c r="D43" s="8">
        <v>0</v>
      </c>
      <c r="F43" s="8">
        <v>0</v>
      </c>
      <c r="H43" s="8">
        <v>0</v>
      </c>
      <c r="J43" s="8">
        <v>0</v>
      </c>
      <c r="L43" s="9">
        <v>0</v>
      </c>
      <c r="N43" s="8">
        <v>0</v>
      </c>
      <c r="P43" s="23">
        <v>0</v>
      </c>
      <c r="Q43" s="23"/>
      <c r="S43" s="8">
        <v>1538513662</v>
      </c>
      <c r="U43" s="23">
        <f t="shared" si="0"/>
        <v>1538513662</v>
      </c>
      <c r="V43" s="23"/>
      <c r="W43" s="9">
        <v>0.22</v>
      </c>
    </row>
    <row r="44" spans="1:23" ht="18.75" x14ac:dyDescent="0.4">
      <c r="A44" s="22" t="s">
        <v>121</v>
      </c>
      <c r="B44" s="22"/>
      <c r="D44" s="8">
        <v>0</v>
      </c>
      <c r="F44" s="8">
        <v>0</v>
      </c>
      <c r="H44" s="8">
        <v>0</v>
      </c>
      <c r="J44" s="8">
        <v>0</v>
      </c>
      <c r="L44" s="9">
        <v>0</v>
      </c>
      <c r="N44" s="8">
        <v>68400000</v>
      </c>
      <c r="P44" s="23">
        <v>0</v>
      </c>
      <c r="Q44" s="23"/>
      <c r="S44" s="8">
        <v>1267640857</v>
      </c>
      <c r="U44" s="23">
        <f t="shared" si="0"/>
        <v>1336040857</v>
      </c>
      <c r="V44" s="23"/>
      <c r="W44" s="9">
        <v>0.19</v>
      </c>
    </row>
    <row r="45" spans="1:23" ht="18.75" x14ac:dyDescent="0.4">
      <c r="A45" s="22" t="s">
        <v>20</v>
      </c>
      <c r="B45" s="22"/>
      <c r="D45" s="8">
        <v>0</v>
      </c>
      <c r="F45" s="8">
        <v>17462627772</v>
      </c>
      <c r="H45" s="8">
        <v>0</v>
      </c>
      <c r="J45" s="8">
        <v>17462627772</v>
      </c>
      <c r="L45" s="9">
        <v>4.95</v>
      </c>
      <c r="N45" s="8">
        <v>3797542560</v>
      </c>
      <c r="P45" s="23">
        <v>42424728652</v>
      </c>
      <c r="Q45" s="23"/>
      <c r="S45" s="8">
        <v>480334458</v>
      </c>
      <c r="U45" s="23">
        <f t="shared" si="0"/>
        <v>46702605670</v>
      </c>
      <c r="V45" s="23"/>
      <c r="W45" s="9">
        <v>6.67</v>
      </c>
    </row>
    <row r="46" spans="1:23" ht="18.75" x14ac:dyDescent="0.4">
      <c r="A46" s="22" t="s">
        <v>37</v>
      </c>
      <c r="B46" s="22"/>
      <c r="D46" s="8">
        <v>0</v>
      </c>
      <c r="F46" s="8">
        <v>25253348066</v>
      </c>
      <c r="H46" s="8">
        <v>0</v>
      </c>
      <c r="J46" s="8">
        <v>25253348066</v>
      </c>
      <c r="L46" s="9">
        <v>7.15</v>
      </c>
      <c r="N46" s="8">
        <v>19621365550</v>
      </c>
      <c r="P46" s="23">
        <v>67136949728</v>
      </c>
      <c r="Q46" s="23"/>
      <c r="S46" s="8">
        <v>1039634101</v>
      </c>
      <c r="U46" s="23">
        <f t="shared" si="0"/>
        <v>87797949379</v>
      </c>
      <c r="V46" s="23"/>
      <c r="W46" s="9">
        <v>12.54</v>
      </c>
    </row>
    <row r="47" spans="1:23" ht="18.75" x14ac:dyDescent="0.4">
      <c r="A47" s="22" t="s">
        <v>122</v>
      </c>
      <c r="B47" s="22"/>
      <c r="D47" s="8">
        <v>0</v>
      </c>
      <c r="F47" s="8">
        <v>0</v>
      </c>
      <c r="H47" s="8">
        <v>0</v>
      </c>
      <c r="J47" s="8">
        <v>0</v>
      </c>
      <c r="L47" s="9">
        <v>0</v>
      </c>
      <c r="N47" s="8">
        <v>0</v>
      </c>
      <c r="P47" s="23">
        <v>0</v>
      </c>
      <c r="Q47" s="23"/>
      <c r="S47" s="8">
        <v>14537884357</v>
      </c>
      <c r="U47" s="23">
        <f t="shared" si="0"/>
        <v>14537884357</v>
      </c>
      <c r="V47" s="23"/>
      <c r="W47" s="9">
        <v>2.08</v>
      </c>
    </row>
    <row r="48" spans="1:23" ht="18.75" x14ac:dyDescent="0.4">
      <c r="A48" s="22" t="s">
        <v>60</v>
      </c>
      <c r="B48" s="22"/>
      <c r="D48" s="8">
        <v>0</v>
      </c>
      <c r="F48" s="8">
        <v>10163167200</v>
      </c>
      <c r="H48" s="8">
        <v>0</v>
      </c>
      <c r="J48" s="8">
        <v>10163167200</v>
      </c>
      <c r="L48" s="9">
        <v>2.88</v>
      </c>
      <c r="N48" s="8">
        <v>0</v>
      </c>
      <c r="P48" s="23">
        <v>12472503900</v>
      </c>
      <c r="Q48" s="23"/>
      <c r="S48" s="8">
        <v>2911122</v>
      </c>
      <c r="U48" s="23">
        <f t="shared" si="0"/>
        <v>12475415022</v>
      </c>
      <c r="V48" s="23"/>
      <c r="W48" s="9">
        <v>1.78</v>
      </c>
    </row>
    <row r="49" spans="1:23" ht="18.75" x14ac:dyDescent="0.4">
      <c r="A49" s="22" t="s">
        <v>123</v>
      </c>
      <c r="B49" s="22"/>
      <c r="D49" s="8">
        <v>0</v>
      </c>
      <c r="F49" s="8">
        <v>0</v>
      </c>
      <c r="H49" s="8">
        <v>0</v>
      </c>
      <c r="J49" s="8">
        <v>0</v>
      </c>
      <c r="L49" s="9">
        <v>0</v>
      </c>
      <c r="N49" s="8">
        <v>1474909020</v>
      </c>
      <c r="P49" s="23">
        <v>0</v>
      </c>
      <c r="Q49" s="23"/>
      <c r="S49" s="8">
        <v>-3497465216</v>
      </c>
      <c r="U49" s="23">
        <f t="shared" si="0"/>
        <v>-2022556196</v>
      </c>
      <c r="V49" s="23"/>
      <c r="W49" s="9">
        <v>-0.28999999999999998</v>
      </c>
    </row>
    <row r="50" spans="1:23" ht="18.75" x14ac:dyDescent="0.4">
      <c r="A50" s="22" t="s">
        <v>30</v>
      </c>
      <c r="B50" s="22"/>
      <c r="D50" s="8">
        <v>0</v>
      </c>
      <c r="F50" s="8">
        <v>6901772268</v>
      </c>
      <c r="H50" s="8">
        <v>0</v>
      </c>
      <c r="J50" s="8">
        <v>6901772268</v>
      </c>
      <c r="L50" s="9">
        <v>1.95</v>
      </c>
      <c r="N50" s="8">
        <f>3598460+3223427130</f>
        <v>3227025590</v>
      </c>
      <c r="P50" s="23">
        <v>14982023655</v>
      </c>
      <c r="Q50" s="23"/>
      <c r="S50" s="8">
        <v>0</v>
      </c>
      <c r="U50" s="23">
        <f t="shared" si="0"/>
        <v>18209049245</v>
      </c>
      <c r="V50" s="23"/>
      <c r="W50" s="9">
        <v>2.6</v>
      </c>
    </row>
    <row r="51" spans="1:23" ht="18.75" x14ac:dyDescent="0.4">
      <c r="A51" s="22" t="s">
        <v>39</v>
      </c>
      <c r="B51" s="22"/>
      <c r="D51" s="8">
        <v>0</v>
      </c>
      <c r="F51" s="8">
        <v>8391770100</v>
      </c>
      <c r="H51" s="8">
        <v>0</v>
      </c>
      <c r="J51" s="8">
        <v>8391770100</v>
      </c>
      <c r="L51" s="9">
        <v>2.38</v>
      </c>
      <c r="N51" s="8">
        <v>5850000000</v>
      </c>
      <c r="P51" s="23">
        <v>10529971650</v>
      </c>
      <c r="Q51" s="23"/>
      <c r="S51" s="8">
        <v>0</v>
      </c>
      <c r="U51" s="23">
        <f t="shared" si="0"/>
        <v>16379971650</v>
      </c>
      <c r="V51" s="23"/>
      <c r="W51" s="9">
        <v>2.34</v>
      </c>
    </row>
    <row r="52" spans="1:23" ht="18.75" x14ac:dyDescent="0.4">
      <c r="A52" s="22" t="s">
        <v>57</v>
      </c>
      <c r="B52" s="22"/>
      <c r="D52" s="8">
        <v>0</v>
      </c>
      <c r="F52" s="8">
        <v>15765633000</v>
      </c>
      <c r="H52" s="8">
        <v>0</v>
      </c>
      <c r="J52" s="8">
        <v>15765633000</v>
      </c>
      <c r="L52" s="9">
        <v>4.46</v>
      </c>
      <c r="N52" s="8">
        <v>4810000000</v>
      </c>
      <c r="P52" s="23">
        <v>11371931996</v>
      </c>
      <c r="Q52" s="23"/>
      <c r="S52" s="8">
        <v>0</v>
      </c>
      <c r="U52" s="23">
        <f t="shared" si="0"/>
        <v>16181931996</v>
      </c>
      <c r="V52" s="23"/>
      <c r="W52" s="9">
        <v>2.31</v>
      </c>
    </row>
    <row r="53" spans="1:23" ht="18.75" x14ac:dyDescent="0.4">
      <c r="A53" s="22" t="s">
        <v>25</v>
      </c>
      <c r="B53" s="22"/>
      <c r="D53" s="8">
        <v>0</v>
      </c>
      <c r="F53" s="8">
        <v>34018379100</v>
      </c>
      <c r="H53" s="8">
        <v>0</v>
      </c>
      <c r="J53" s="8">
        <v>34018379100</v>
      </c>
      <c r="L53" s="9">
        <v>9.6300000000000008</v>
      </c>
      <c r="N53" s="8">
        <v>11928000000</v>
      </c>
      <c r="P53" s="23">
        <v>29219105700</v>
      </c>
      <c r="Q53" s="23"/>
      <c r="S53" s="8">
        <v>0</v>
      </c>
      <c r="U53" s="23">
        <f t="shared" si="0"/>
        <v>41147105700</v>
      </c>
      <c r="V53" s="23"/>
      <c r="W53" s="9">
        <v>5.88</v>
      </c>
    </row>
    <row r="54" spans="1:23" ht="18.75" x14ac:dyDescent="0.4">
      <c r="A54" s="22" t="s">
        <v>26</v>
      </c>
      <c r="B54" s="22"/>
      <c r="D54" s="8">
        <v>21645000000</v>
      </c>
      <c r="F54" s="8">
        <v>-11973481357</v>
      </c>
      <c r="H54" s="8">
        <v>0</v>
      </c>
      <c r="J54" s="8">
        <v>9671518643</v>
      </c>
      <c r="L54" s="9">
        <v>2.74</v>
      </c>
      <c r="N54" s="8">
        <v>21645000000</v>
      </c>
      <c r="P54" s="23">
        <v>38420976840</v>
      </c>
      <c r="Q54" s="23"/>
      <c r="S54" s="8">
        <v>0</v>
      </c>
      <c r="U54" s="23">
        <f t="shared" si="0"/>
        <v>60065976840</v>
      </c>
      <c r="V54" s="23"/>
      <c r="W54" s="9">
        <v>8.58</v>
      </c>
    </row>
    <row r="55" spans="1:23" ht="18.75" x14ac:dyDescent="0.4">
      <c r="A55" s="22" t="s">
        <v>22</v>
      </c>
      <c r="B55" s="22"/>
      <c r="D55" s="8">
        <v>0</v>
      </c>
      <c r="F55" s="8">
        <v>8648851311</v>
      </c>
      <c r="H55" s="8">
        <v>0</v>
      </c>
      <c r="J55" s="8">
        <v>8648851311</v>
      </c>
      <c r="L55" s="9">
        <v>2.4500000000000002</v>
      </c>
      <c r="N55" s="8">
        <v>7850792000</v>
      </c>
      <c r="P55" s="23">
        <v>-1689543047</v>
      </c>
      <c r="Q55" s="23"/>
      <c r="S55" s="8">
        <v>0</v>
      </c>
      <c r="U55" s="23">
        <f t="shared" si="0"/>
        <v>6161248953</v>
      </c>
      <c r="V55" s="23"/>
      <c r="W55" s="9">
        <v>0.88</v>
      </c>
    </row>
    <row r="56" spans="1:23" ht="18.75" x14ac:dyDescent="0.4">
      <c r="A56" s="22" t="s">
        <v>49</v>
      </c>
      <c r="B56" s="22"/>
      <c r="D56" s="8">
        <v>0</v>
      </c>
      <c r="F56" s="8">
        <v>1263352539</v>
      </c>
      <c r="H56" s="8">
        <v>0</v>
      </c>
      <c r="J56" s="8">
        <v>1263352539</v>
      </c>
      <c r="L56" s="9">
        <v>0.36</v>
      </c>
      <c r="N56" s="8">
        <v>7728534000</v>
      </c>
      <c r="P56" s="23">
        <v>7798292601</v>
      </c>
      <c r="Q56" s="23"/>
      <c r="S56" s="8">
        <v>0</v>
      </c>
      <c r="U56" s="23">
        <f t="shared" si="0"/>
        <v>15526826601</v>
      </c>
      <c r="V56" s="23"/>
      <c r="W56" s="9">
        <v>2.2200000000000002</v>
      </c>
    </row>
    <row r="57" spans="1:23" ht="18.75" x14ac:dyDescent="0.4">
      <c r="A57" s="22" t="s">
        <v>28</v>
      </c>
      <c r="B57" s="22"/>
      <c r="D57" s="8">
        <v>0</v>
      </c>
      <c r="F57" s="8">
        <v>3549951360</v>
      </c>
      <c r="H57" s="8">
        <v>0</v>
      </c>
      <c r="J57" s="8">
        <v>3549951360</v>
      </c>
      <c r="L57" s="9">
        <v>1.01</v>
      </c>
      <c r="N57" s="8">
        <v>7200000000</v>
      </c>
      <c r="P57" s="23">
        <v>19793125979</v>
      </c>
      <c r="Q57" s="23"/>
      <c r="S57" s="8">
        <v>0</v>
      </c>
      <c r="U57" s="23">
        <f t="shared" si="0"/>
        <v>26993125979</v>
      </c>
      <c r="V57" s="23"/>
      <c r="W57" s="9">
        <v>3.86</v>
      </c>
    </row>
    <row r="58" spans="1:23" ht="18.75" x14ac:dyDescent="0.4">
      <c r="A58" s="22" t="s">
        <v>47</v>
      </c>
      <c r="B58" s="22"/>
      <c r="D58" s="8">
        <v>0</v>
      </c>
      <c r="F58" s="8">
        <v>4099552431</v>
      </c>
      <c r="H58" s="8">
        <v>0</v>
      </c>
      <c r="J58" s="8">
        <v>4099552431</v>
      </c>
      <c r="L58" s="9">
        <v>1.1599999999999999</v>
      </c>
      <c r="N58" s="8">
        <v>783860000</v>
      </c>
      <c r="P58" s="23">
        <v>3492386696</v>
      </c>
      <c r="Q58" s="23"/>
      <c r="S58" s="8">
        <v>0</v>
      </c>
      <c r="U58" s="23">
        <f t="shared" si="0"/>
        <v>4276246696</v>
      </c>
      <c r="V58" s="23"/>
      <c r="W58" s="9">
        <v>0.61</v>
      </c>
    </row>
    <row r="59" spans="1:23" ht="18.75" x14ac:dyDescent="0.4">
      <c r="A59" s="22" t="s">
        <v>40</v>
      </c>
      <c r="B59" s="22"/>
      <c r="D59" s="8">
        <v>0</v>
      </c>
      <c r="F59" s="8">
        <v>12979310850</v>
      </c>
      <c r="H59" s="8">
        <v>0</v>
      </c>
      <c r="J59" s="8">
        <v>12979310850</v>
      </c>
      <c r="L59" s="9">
        <v>3.68</v>
      </c>
      <c r="N59" s="8">
        <v>0</v>
      </c>
      <c r="P59" s="23">
        <v>13929963759</v>
      </c>
      <c r="Q59" s="23"/>
      <c r="S59" s="8">
        <v>0</v>
      </c>
      <c r="U59" s="23">
        <f t="shared" si="0"/>
        <v>13929963759</v>
      </c>
      <c r="V59" s="23"/>
      <c r="W59" s="9">
        <v>1.99</v>
      </c>
    </row>
    <row r="60" spans="1:23" ht="18.75" x14ac:dyDescent="0.4">
      <c r="A60" s="22" t="s">
        <v>59</v>
      </c>
      <c r="B60" s="22"/>
      <c r="D60" s="8">
        <v>0</v>
      </c>
      <c r="F60" s="8">
        <v>2047465163</v>
      </c>
      <c r="H60" s="8">
        <v>0</v>
      </c>
      <c r="J60" s="8">
        <v>2047465163</v>
      </c>
      <c r="L60" s="9">
        <v>0.57999999999999996</v>
      </c>
      <c r="N60" s="8">
        <v>0</v>
      </c>
      <c r="P60" s="23">
        <v>3662874919</v>
      </c>
      <c r="Q60" s="23"/>
      <c r="S60" s="8">
        <v>0</v>
      </c>
      <c r="U60" s="23">
        <f t="shared" si="0"/>
        <v>3662874919</v>
      </c>
      <c r="V60" s="23"/>
      <c r="W60" s="9">
        <v>0.52</v>
      </c>
    </row>
    <row r="61" spans="1:23" ht="18.75" x14ac:dyDescent="0.4">
      <c r="A61" s="22" t="s">
        <v>68</v>
      </c>
      <c r="B61" s="22"/>
      <c r="D61" s="8">
        <v>0</v>
      </c>
      <c r="F61" s="8">
        <v>-153329298</v>
      </c>
      <c r="H61" s="8">
        <v>0</v>
      </c>
      <c r="J61" s="8">
        <v>-153329298</v>
      </c>
      <c r="L61" s="9">
        <v>-0.04</v>
      </c>
      <c r="N61" s="8">
        <v>0</v>
      </c>
      <c r="P61" s="23">
        <v>-153329298</v>
      </c>
      <c r="Q61" s="23"/>
      <c r="S61" s="8">
        <v>0</v>
      </c>
      <c r="U61" s="23">
        <f t="shared" si="0"/>
        <v>-153329298</v>
      </c>
      <c r="V61" s="23"/>
      <c r="W61" s="9">
        <v>-0.02</v>
      </c>
    </row>
    <row r="62" spans="1:23" ht="18.75" x14ac:dyDescent="0.4">
      <c r="A62" s="22" t="s">
        <v>43</v>
      </c>
      <c r="B62" s="22"/>
      <c r="D62" s="8">
        <v>0</v>
      </c>
      <c r="F62" s="8">
        <v>4127060112</v>
      </c>
      <c r="H62" s="8">
        <v>0</v>
      </c>
      <c r="J62" s="8">
        <v>4127060112</v>
      </c>
      <c r="L62" s="9">
        <v>1.17</v>
      </c>
      <c r="N62" s="8">
        <v>0</v>
      </c>
      <c r="P62" s="23">
        <v>13754066517</v>
      </c>
      <c r="Q62" s="23"/>
      <c r="S62" s="8">
        <v>0</v>
      </c>
      <c r="U62" s="23">
        <f t="shared" si="0"/>
        <v>13754066517</v>
      </c>
      <c r="V62" s="23"/>
      <c r="W62" s="9">
        <v>1.96</v>
      </c>
    </row>
    <row r="63" spans="1:23" ht="18.75" x14ac:dyDescent="0.4">
      <c r="A63" s="22" t="s">
        <v>65</v>
      </c>
      <c r="B63" s="22"/>
      <c r="D63" s="8">
        <v>0</v>
      </c>
      <c r="F63" s="8">
        <v>-146452321</v>
      </c>
      <c r="H63" s="8">
        <v>0</v>
      </c>
      <c r="J63" s="8">
        <v>-146452321</v>
      </c>
      <c r="L63" s="9">
        <v>-0.04</v>
      </c>
      <c r="N63" s="8">
        <v>0</v>
      </c>
      <c r="P63" s="23">
        <v>-146452321</v>
      </c>
      <c r="Q63" s="23"/>
      <c r="S63" s="8">
        <v>0</v>
      </c>
      <c r="U63" s="23">
        <f t="shared" si="0"/>
        <v>-146452321</v>
      </c>
      <c r="V63" s="23"/>
      <c r="W63" s="9">
        <v>-0.02</v>
      </c>
    </row>
    <row r="64" spans="1:23" ht="18.75" x14ac:dyDescent="0.4">
      <c r="A64" s="22" t="s">
        <v>29</v>
      </c>
      <c r="B64" s="22"/>
      <c r="D64" s="8">
        <v>0</v>
      </c>
      <c r="F64" s="8">
        <v>2383222794</v>
      </c>
      <c r="H64" s="8">
        <v>0</v>
      </c>
      <c r="J64" s="8">
        <v>2383222794</v>
      </c>
      <c r="L64" s="9">
        <v>0.67</v>
      </c>
      <c r="N64" s="8">
        <v>0</v>
      </c>
      <c r="P64" s="23">
        <v>4096446060</v>
      </c>
      <c r="Q64" s="23"/>
      <c r="S64" s="8">
        <v>0</v>
      </c>
      <c r="U64" s="23">
        <f t="shared" si="0"/>
        <v>4096446060</v>
      </c>
      <c r="V64" s="23"/>
      <c r="W64" s="9">
        <v>0.59</v>
      </c>
    </row>
    <row r="65" spans="1:23" ht="18.75" x14ac:dyDescent="0.4">
      <c r="A65" s="22" t="s">
        <v>48</v>
      </c>
      <c r="B65" s="22"/>
      <c r="D65" s="8">
        <v>0</v>
      </c>
      <c r="F65" s="8">
        <v>5551654727</v>
      </c>
      <c r="H65" s="8">
        <v>0</v>
      </c>
      <c r="J65" s="8">
        <v>5551654727</v>
      </c>
      <c r="L65" s="9">
        <v>1.57</v>
      </c>
      <c r="N65" s="8">
        <v>0</v>
      </c>
      <c r="P65" s="23">
        <v>8912810372</v>
      </c>
      <c r="Q65" s="23"/>
      <c r="S65" s="8">
        <v>0</v>
      </c>
      <c r="U65" s="23">
        <f t="shared" si="0"/>
        <v>8912810372</v>
      </c>
      <c r="V65" s="23"/>
      <c r="W65" s="9">
        <v>1.27</v>
      </c>
    </row>
    <row r="66" spans="1:23" ht="18.75" x14ac:dyDescent="0.4">
      <c r="A66" s="22" t="s">
        <v>45</v>
      </c>
      <c r="B66" s="22"/>
      <c r="D66" s="8">
        <v>0</v>
      </c>
      <c r="F66" s="8">
        <v>3116116270</v>
      </c>
      <c r="H66" s="8">
        <v>0</v>
      </c>
      <c r="J66" s="8">
        <v>3116116270</v>
      </c>
      <c r="L66" s="9">
        <v>0.88</v>
      </c>
      <c r="N66" s="8">
        <v>0</v>
      </c>
      <c r="P66" s="23">
        <v>6009428183</v>
      </c>
      <c r="Q66" s="23"/>
      <c r="S66" s="8">
        <v>0</v>
      </c>
      <c r="U66" s="23">
        <f t="shared" si="0"/>
        <v>6009428183</v>
      </c>
      <c r="V66" s="23"/>
      <c r="W66" s="9">
        <v>0.86</v>
      </c>
    </row>
    <row r="67" spans="1:23" ht="18.75" x14ac:dyDescent="0.4">
      <c r="A67" s="22" t="s">
        <v>34</v>
      </c>
      <c r="B67" s="22"/>
      <c r="D67" s="8">
        <v>0</v>
      </c>
      <c r="F67" s="8">
        <v>3387225375</v>
      </c>
      <c r="H67" s="8">
        <v>0</v>
      </c>
      <c r="J67" s="8">
        <v>3387225375</v>
      </c>
      <c r="L67" s="9">
        <v>0.96</v>
      </c>
      <c r="N67" s="8">
        <v>0</v>
      </c>
      <c r="P67" s="23">
        <v>5642973338</v>
      </c>
      <c r="Q67" s="23"/>
      <c r="S67" s="8">
        <v>0</v>
      </c>
      <c r="U67" s="23">
        <f t="shared" si="0"/>
        <v>5642973338</v>
      </c>
      <c r="V67" s="23"/>
      <c r="W67" s="9">
        <v>0.81</v>
      </c>
    </row>
    <row r="68" spans="1:23" ht="18.75" x14ac:dyDescent="0.4">
      <c r="A68" s="22" t="s">
        <v>44</v>
      </c>
      <c r="B68" s="22"/>
      <c r="D68" s="8">
        <v>0</v>
      </c>
      <c r="F68" s="8">
        <v>3192572709</v>
      </c>
      <c r="H68" s="8">
        <v>0</v>
      </c>
      <c r="J68" s="8">
        <v>3192572709</v>
      </c>
      <c r="L68" s="9">
        <v>0.9</v>
      </c>
      <c r="N68" s="8">
        <v>0</v>
      </c>
      <c r="P68" s="23">
        <v>5819579281</v>
      </c>
      <c r="Q68" s="23"/>
      <c r="S68" s="8">
        <v>0</v>
      </c>
      <c r="U68" s="23">
        <f t="shared" si="0"/>
        <v>5819579281</v>
      </c>
      <c r="V68" s="23"/>
      <c r="W68" s="9">
        <v>0.83</v>
      </c>
    </row>
    <row r="69" spans="1:23" ht="18.75" x14ac:dyDescent="0.4">
      <c r="A69" s="22" t="s">
        <v>63</v>
      </c>
      <c r="B69" s="22"/>
      <c r="D69" s="8">
        <v>0</v>
      </c>
      <c r="F69" s="8">
        <v>-239649781</v>
      </c>
      <c r="H69" s="8">
        <v>0</v>
      </c>
      <c r="J69" s="8">
        <v>-239649781</v>
      </c>
      <c r="L69" s="9">
        <v>-7.0000000000000007E-2</v>
      </c>
      <c r="N69" s="8">
        <v>0</v>
      </c>
      <c r="P69" s="23">
        <v>-239649781</v>
      </c>
      <c r="Q69" s="23"/>
      <c r="S69" s="8">
        <v>0</v>
      </c>
      <c r="U69" s="23">
        <f t="shared" si="0"/>
        <v>-239649781</v>
      </c>
      <c r="V69" s="23"/>
      <c r="W69" s="9">
        <v>-0.03</v>
      </c>
    </row>
    <row r="70" spans="1:23" ht="18.75" x14ac:dyDescent="0.4">
      <c r="A70" s="22" t="s">
        <v>66</v>
      </c>
      <c r="B70" s="22"/>
      <c r="D70" s="8">
        <v>0</v>
      </c>
      <c r="F70" s="8">
        <v>1711383120</v>
      </c>
      <c r="H70" s="8">
        <v>0</v>
      </c>
      <c r="J70" s="8">
        <v>1711383120</v>
      </c>
      <c r="L70" s="9">
        <v>0.48</v>
      </c>
      <c r="N70" s="8">
        <v>0</v>
      </c>
      <c r="P70" s="23">
        <v>1711383120</v>
      </c>
      <c r="Q70" s="23"/>
      <c r="S70" s="8">
        <v>0</v>
      </c>
      <c r="U70" s="23">
        <f t="shared" si="0"/>
        <v>1711383120</v>
      </c>
      <c r="V70" s="23"/>
      <c r="W70" s="9">
        <v>0.24</v>
      </c>
    </row>
    <row r="71" spans="1:23" ht="18.75" x14ac:dyDescent="0.4">
      <c r="A71" s="22" t="s">
        <v>32</v>
      </c>
      <c r="B71" s="22"/>
      <c r="D71" s="8">
        <v>0</v>
      </c>
      <c r="F71" s="8">
        <v>1631817847</v>
      </c>
      <c r="H71" s="8">
        <v>0</v>
      </c>
      <c r="J71" s="8">
        <v>1631817847</v>
      </c>
      <c r="L71" s="9">
        <v>0.46</v>
      </c>
      <c r="N71" s="8">
        <v>0</v>
      </c>
      <c r="P71" s="23">
        <v>11885345542</v>
      </c>
      <c r="Q71" s="23"/>
      <c r="S71" s="8">
        <v>0</v>
      </c>
      <c r="U71" s="23">
        <f t="shared" si="0"/>
        <v>11885345542</v>
      </c>
      <c r="V71" s="23"/>
      <c r="W71" s="9">
        <v>1.7</v>
      </c>
    </row>
    <row r="72" spans="1:23" ht="18.75" x14ac:dyDescent="0.4">
      <c r="A72" s="22" t="s">
        <v>67</v>
      </c>
      <c r="B72" s="22"/>
      <c r="D72" s="8">
        <v>0</v>
      </c>
      <c r="F72" s="8">
        <v>-139816233</v>
      </c>
      <c r="H72" s="8">
        <v>0</v>
      </c>
      <c r="J72" s="8">
        <v>-139816233</v>
      </c>
      <c r="L72" s="9">
        <v>-0.04</v>
      </c>
      <c r="N72" s="8">
        <v>0</v>
      </c>
      <c r="P72" s="23">
        <v>-139816230</v>
      </c>
      <c r="Q72" s="23"/>
      <c r="S72" s="8">
        <v>0</v>
      </c>
      <c r="U72" s="23">
        <f t="shared" si="0"/>
        <v>-139816230</v>
      </c>
      <c r="V72" s="23"/>
      <c r="W72" s="9">
        <v>-0.02</v>
      </c>
    </row>
    <row r="73" spans="1:23" ht="18.75" x14ac:dyDescent="0.4">
      <c r="A73" s="22" t="s">
        <v>69</v>
      </c>
      <c r="B73" s="22"/>
      <c r="D73" s="8">
        <v>0</v>
      </c>
      <c r="F73" s="8">
        <v>2424608550</v>
      </c>
      <c r="H73" s="8">
        <v>0</v>
      </c>
      <c r="J73" s="8">
        <v>2424608550</v>
      </c>
      <c r="L73" s="9">
        <v>0.69</v>
      </c>
      <c r="N73" s="8">
        <v>0</v>
      </c>
      <c r="P73" s="23">
        <v>2424608550</v>
      </c>
      <c r="Q73" s="23"/>
      <c r="S73" s="8">
        <v>0</v>
      </c>
      <c r="U73" s="23">
        <f t="shared" ref="U73:U74" si="1">N73+P73+S73</f>
        <v>2424608550</v>
      </c>
      <c r="V73" s="23"/>
      <c r="W73" s="9">
        <v>0.35</v>
      </c>
    </row>
    <row r="74" spans="1:23" ht="18.75" x14ac:dyDescent="0.4">
      <c r="A74" s="24" t="s">
        <v>35</v>
      </c>
      <c r="B74" s="24"/>
      <c r="D74" s="11">
        <v>0</v>
      </c>
      <c r="F74" s="11">
        <v>4161093300</v>
      </c>
      <c r="H74" s="11">
        <v>0</v>
      </c>
      <c r="J74" s="11">
        <v>4161093300</v>
      </c>
      <c r="L74" s="12">
        <v>1.18</v>
      </c>
      <c r="N74" s="11">
        <v>0</v>
      </c>
      <c r="P74" s="23">
        <v>5524929900</v>
      </c>
      <c r="Q74" s="34"/>
      <c r="S74" s="11">
        <v>0</v>
      </c>
      <c r="U74" s="23">
        <f t="shared" si="1"/>
        <v>5524929900</v>
      </c>
      <c r="V74" s="34"/>
      <c r="W74" s="12">
        <v>0.79</v>
      </c>
    </row>
    <row r="75" spans="1:23" ht="21.75" thickBot="1" x14ac:dyDescent="0.45">
      <c r="A75" s="26" t="s">
        <v>71</v>
      </c>
      <c r="B75" s="26"/>
      <c r="D75" s="14">
        <v>21645000000</v>
      </c>
      <c r="F75" s="14">
        <v>308994971892</v>
      </c>
      <c r="H75" s="14">
        <v>19620553025</v>
      </c>
      <c r="J75" s="14">
        <v>350260524917</v>
      </c>
      <c r="L75" s="15">
        <v>99.2</v>
      </c>
      <c r="N75" s="14">
        <f>SUM(N8:N74)</f>
        <v>159414424417</v>
      </c>
      <c r="P75" s="35">
        <f>SUM(P8:Q74)</f>
        <v>520040431983</v>
      </c>
      <c r="Q75" s="35"/>
      <c r="S75" s="14">
        <v>15438588294</v>
      </c>
      <c r="U75" s="14">
        <f>SUM(U8:U74)</f>
        <v>694893444694</v>
      </c>
      <c r="W75" s="15">
        <v>99.26</v>
      </c>
    </row>
    <row r="76" spans="1:23" ht="16.5" thickTop="1" x14ac:dyDescent="0.4">
      <c r="D76" s="20"/>
      <c r="F76" s="20"/>
      <c r="H76" s="20"/>
      <c r="J76" s="20"/>
      <c r="N76" s="20"/>
      <c r="Q76" s="20"/>
      <c r="S76" s="20"/>
      <c r="U76" s="20"/>
    </row>
    <row r="77" spans="1:23" x14ac:dyDescent="0.4">
      <c r="N77" s="20"/>
      <c r="Q77" s="20"/>
    </row>
  </sheetData>
  <mergeCells count="211"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40:V40"/>
    <mergeCell ref="U41:V41"/>
    <mergeCell ref="U42:V42"/>
    <mergeCell ref="U43:V43"/>
    <mergeCell ref="U44:V44"/>
    <mergeCell ref="U45:V4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U55:V55"/>
    <mergeCell ref="U56:V56"/>
    <mergeCell ref="U57:V57"/>
    <mergeCell ref="U58:V58"/>
    <mergeCell ref="U59:V59"/>
    <mergeCell ref="U60:V60"/>
    <mergeCell ref="U61:V61"/>
    <mergeCell ref="U71:V71"/>
    <mergeCell ref="U72:V72"/>
    <mergeCell ref="U73:V73"/>
    <mergeCell ref="U74:V74"/>
    <mergeCell ref="U62:V62"/>
    <mergeCell ref="U63:V63"/>
    <mergeCell ref="U64:V64"/>
    <mergeCell ref="U65:V65"/>
    <mergeCell ref="U66:V66"/>
    <mergeCell ref="U67:V67"/>
    <mergeCell ref="U68:V68"/>
    <mergeCell ref="U69:V69"/>
    <mergeCell ref="U70:V70"/>
  </mergeCells>
  <pageMargins left="0.39" right="0.39" top="0.39" bottom="0.39" header="0" footer="0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0"/>
  <sheetViews>
    <sheetView rightToLeft="1" view="pageBreakPreview" zoomScaleNormal="100" zoomScaleSheetLayoutView="100" workbookViewId="0">
      <selection activeCell="I47" sqref="I47"/>
    </sheetView>
  </sheetViews>
  <sheetFormatPr defaultRowHeight="15.75" x14ac:dyDescent="0.4"/>
  <cols>
    <col min="1" max="1" width="24" style="17" bestFit="1" customWidth="1"/>
    <col min="2" max="2" width="1.28515625" style="17" customWidth="1"/>
    <col min="3" max="3" width="16.85546875" style="17" customWidth="1"/>
    <col min="4" max="4" width="1.28515625" style="17" customWidth="1"/>
    <col min="5" max="5" width="28.140625" style="17" bestFit="1" customWidth="1"/>
    <col min="6" max="6" width="1.28515625" style="17" customWidth="1"/>
    <col min="7" max="7" width="18.85546875" style="17" bestFit="1" customWidth="1"/>
    <col min="8" max="8" width="1.28515625" style="17" customWidth="1"/>
    <col min="9" max="9" width="19" style="17" bestFit="1" customWidth="1"/>
    <col min="10" max="10" width="1.28515625" style="17" customWidth="1"/>
    <col min="11" max="11" width="10.7109375" style="17" bestFit="1" customWidth="1"/>
    <col min="12" max="12" width="1.28515625" style="17" customWidth="1"/>
    <col min="13" max="13" width="20" style="17" bestFit="1" customWidth="1"/>
    <col min="14" max="14" width="1.28515625" style="17" customWidth="1"/>
    <col min="15" max="15" width="19" style="17" bestFit="1" customWidth="1"/>
    <col min="16" max="16" width="1.28515625" style="17" customWidth="1"/>
    <col min="17" max="17" width="12.140625" style="17" bestFit="1" customWidth="1"/>
    <col min="18" max="18" width="1.28515625" style="17" customWidth="1"/>
    <col min="19" max="19" width="20" style="17" bestFit="1" customWidth="1"/>
    <col min="20" max="20" width="0.28515625" style="17" customWidth="1"/>
    <col min="21" max="16384" width="9.140625" style="17"/>
  </cols>
  <sheetData>
    <row r="1" spans="1:19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5.5" x14ac:dyDescent="0.4">
      <c r="A2" s="31" t="s">
        <v>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4" x14ac:dyDescent="0.4">
      <c r="A5" s="32" t="s">
        <v>105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21" x14ac:dyDescent="0.4">
      <c r="A6" s="28" t="s">
        <v>72</v>
      </c>
      <c r="C6" s="28" t="s">
        <v>130</v>
      </c>
      <c r="D6" s="28"/>
      <c r="E6" s="28"/>
      <c r="F6" s="28"/>
      <c r="G6" s="28"/>
      <c r="I6" s="28" t="s">
        <v>102</v>
      </c>
      <c r="J6" s="28"/>
      <c r="K6" s="28"/>
      <c r="L6" s="28"/>
      <c r="M6" s="28"/>
      <c r="O6" s="28" t="s">
        <v>103</v>
      </c>
      <c r="P6" s="28"/>
      <c r="Q6" s="28"/>
      <c r="R6" s="28"/>
      <c r="S6" s="28"/>
    </row>
    <row r="7" spans="1:19" ht="21" x14ac:dyDescent="0.4">
      <c r="A7" s="28"/>
      <c r="C7" s="16" t="s">
        <v>131</v>
      </c>
      <c r="D7" s="18"/>
      <c r="E7" s="16" t="s">
        <v>132</v>
      </c>
      <c r="F7" s="18"/>
      <c r="G7" s="16" t="s">
        <v>133</v>
      </c>
      <c r="I7" s="16" t="s">
        <v>134</v>
      </c>
      <c r="J7" s="18"/>
      <c r="K7" s="16" t="s">
        <v>135</v>
      </c>
      <c r="L7" s="18"/>
      <c r="M7" s="16" t="s">
        <v>136</v>
      </c>
      <c r="O7" s="16" t="s">
        <v>134</v>
      </c>
      <c r="P7" s="18"/>
      <c r="Q7" s="16" t="s">
        <v>135</v>
      </c>
      <c r="R7" s="18"/>
      <c r="S7" s="16" t="s">
        <v>136</v>
      </c>
    </row>
    <row r="8" spans="1:19" ht="18.75" x14ac:dyDescent="0.4">
      <c r="A8" s="4" t="s">
        <v>58</v>
      </c>
      <c r="C8" s="4" t="s">
        <v>137</v>
      </c>
      <c r="E8" s="5">
        <v>3234808</v>
      </c>
      <c r="G8" s="5">
        <v>1540</v>
      </c>
      <c r="I8" s="5">
        <v>0</v>
      </c>
      <c r="K8" s="5">
        <v>0</v>
      </c>
      <c r="M8" s="5">
        <v>0</v>
      </c>
      <c r="O8" s="5">
        <v>4981604320</v>
      </c>
      <c r="Q8" s="5">
        <v>0</v>
      </c>
      <c r="S8" s="5">
        <f>O8-Q8</f>
        <v>4981604320</v>
      </c>
    </row>
    <row r="9" spans="1:19" ht="18.75" x14ac:dyDescent="0.4">
      <c r="A9" s="7" t="s">
        <v>30</v>
      </c>
      <c r="C9" s="7" t="s">
        <v>138</v>
      </c>
      <c r="E9" s="8">
        <v>5116551</v>
      </c>
      <c r="G9" s="8">
        <v>630</v>
      </c>
      <c r="I9" s="8">
        <v>0</v>
      </c>
      <c r="K9" s="8">
        <v>0</v>
      </c>
      <c r="M9" s="8">
        <v>0</v>
      </c>
      <c r="O9" s="8">
        <v>3223427130</v>
      </c>
      <c r="Q9" s="8">
        <v>0</v>
      </c>
      <c r="S9" s="8">
        <f t="shared" ref="S9:S34" si="0">O9-Q9</f>
        <v>3223427130</v>
      </c>
    </row>
    <row r="10" spans="1:19" ht="18.75" x14ac:dyDescent="0.4">
      <c r="A10" s="7" t="s">
        <v>42</v>
      </c>
      <c r="C10" s="7" t="s">
        <v>139</v>
      </c>
      <c r="E10" s="8">
        <v>4156719</v>
      </c>
      <c r="G10" s="8">
        <v>2920</v>
      </c>
      <c r="I10" s="8">
        <v>0</v>
      </c>
      <c r="K10" s="8">
        <v>0</v>
      </c>
      <c r="M10" s="8">
        <v>0</v>
      </c>
      <c r="O10" s="8">
        <v>12137619480</v>
      </c>
      <c r="Q10" s="8">
        <v>0</v>
      </c>
      <c r="S10" s="8">
        <f t="shared" si="0"/>
        <v>12137619480</v>
      </c>
    </row>
    <row r="11" spans="1:19" ht="18.75" x14ac:dyDescent="0.4">
      <c r="A11" s="7" t="s">
        <v>39</v>
      </c>
      <c r="C11" s="7" t="s">
        <v>140</v>
      </c>
      <c r="E11" s="8">
        <v>900000</v>
      </c>
      <c r="G11" s="8">
        <v>6500</v>
      </c>
      <c r="I11" s="8">
        <v>0</v>
      </c>
      <c r="K11" s="8">
        <v>0</v>
      </c>
      <c r="M11" s="8">
        <v>0</v>
      </c>
      <c r="O11" s="8">
        <v>5850000000</v>
      </c>
      <c r="Q11" s="8">
        <v>0</v>
      </c>
      <c r="S11" s="8">
        <f t="shared" si="0"/>
        <v>5850000000</v>
      </c>
    </row>
    <row r="12" spans="1:19" ht="18.75" x14ac:dyDescent="0.4">
      <c r="A12" s="7" t="s">
        <v>57</v>
      </c>
      <c r="C12" s="7" t="s">
        <v>141</v>
      </c>
      <c r="E12" s="8">
        <v>13000000</v>
      </c>
      <c r="G12" s="8">
        <v>370</v>
      </c>
      <c r="I12" s="8">
        <v>0</v>
      </c>
      <c r="K12" s="8">
        <v>0</v>
      </c>
      <c r="M12" s="8">
        <v>0</v>
      </c>
      <c r="O12" s="8">
        <v>4810000000</v>
      </c>
      <c r="Q12" s="8">
        <v>0</v>
      </c>
      <c r="S12" s="8">
        <f t="shared" si="0"/>
        <v>4810000000</v>
      </c>
    </row>
    <row r="13" spans="1:19" ht="18.75" x14ac:dyDescent="0.4">
      <c r="A13" s="7" t="s">
        <v>38</v>
      </c>
      <c r="C13" s="7" t="s">
        <v>142</v>
      </c>
      <c r="E13" s="8">
        <v>751229</v>
      </c>
      <c r="G13" s="8">
        <v>6500</v>
      </c>
      <c r="I13" s="8">
        <v>0</v>
      </c>
      <c r="K13" s="8">
        <v>0</v>
      </c>
      <c r="M13" s="8">
        <v>0</v>
      </c>
      <c r="O13" s="8">
        <v>4882988500</v>
      </c>
      <c r="Q13" s="8">
        <v>0</v>
      </c>
      <c r="S13" s="8">
        <f t="shared" si="0"/>
        <v>4882988500</v>
      </c>
    </row>
    <row r="14" spans="1:19" ht="18.75" x14ac:dyDescent="0.4">
      <c r="A14" s="7" t="s">
        <v>25</v>
      </c>
      <c r="C14" s="7" t="s">
        <v>142</v>
      </c>
      <c r="E14" s="8">
        <v>7100000</v>
      </c>
      <c r="G14" s="8">
        <v>1680</v>
      </c>
      <c r="I14" s="8">
        <v>0</v>
      </c>
      <c r="K14" s="8">
        <v>0</v>
      </c>
      <c r="M14" s="8">
        <v>0</v>
      </c>
      <c r="O14" s="8">
        <v>11928000000</v>
      </c>
      <c r="Q14" s="8">
        <v>0</v>
      </c>
      <c r="S14" s="8">
        <f t="shared" si="0"/>
        <v>11928000000</v>
      </c>
    </row>
    <row r="15" spans="1:19" ht="18.75" x14ac:dyDescent="0.4">
      <c r="A15" s="7" t="s">
        <v>50</v>
      </c>
      <c r="C15" s="7" t="s">
        <v>139</v>
      </c>
      <c r="E15" s="8">
        <v>40300000</v>
      </c>
      <c r="G15" s="8">
        <v>400</v>
      </c>
      <c r="I15" s="8">
        <v>0</v>
      </c>
      <c r="K15" s="8">
        <v>0</v>
      </c>
      <c r="M15" s="8">
        <v>0</v>
      </c>
      <c r="O15" s="8">
        <v>16120000000</v>
      </c>
      <c r="Q15" s="8">
        <v>0</v>
      </c>
      <c r="S15" s="8">
        <f t="shared" si="0"/>
        <v>16120000000</v>
      </c>
    </row>
    <row r="16" spans="1:19" ht="18.75" x14ac:dyDescent="0.4">
      <c r="A16" s="7" t="s">
        <v>112</v>
      </c>
      <c r="C16" s="7" t="s">
        <v>143</v>
      </c>
      <c r="E16" s="8">
        <v>1511626</v>
      </c>
      <c r="G16" s="8">
        <v>1330</v>
      </c>
      <c r="I16" s="8">
        <v>0</v>
      </c>
      <c r="K16" s="8">
        <v>0</v>
      </c>
      <c r="M16" s="8">
        <v>0</v>
      </c>
      <c r="O16" s="8">
        <v>2010462580</v>
      </c>
      <c r="Q16" s="8">
        <v>0</v>
      </c>
      <c r="S16" s="8">
        <f t="shared" si="0"/>
        <v>2010462580</v>
      </c>
    </row>
    <row r="17" spans="1:19" ht="18.75" x14ac:dyDescent="0.4">
      <c r="A17" s="7" t="s">
        <v>51</v>
      </c>
      <c r="C17" s="7" t="s">
        <v>138</v>
      </c>
      <c r="E17" s="8">
        <v>1121634</v>
      </c>
      <c r="G17" s="8">
        <v>187</v>
      </c>
      <c r="I17" s="8">
        <v>0</v>
      </c>
      <c r="K17" s="8">
        <v>0</v>
      </c>
      <c r="M17" s="8">
        <v>0</v>
      </c>
      <c r="O17" s="8">
        <v>209745558</v>
      </c>
      <c r="Q17" s="8">
        <v>0</v>
      </c>
      <c r="S17" s="8">
        <f t="shared" si="0"/>
        <v>209745558</v>
      </c>
    </row>
    <row r="18" spans="1:19" ht="18.75" x14ac:dyDescent="0.4">
      <c r="A18" s="7" t="s">
        <v>61</v>
      </c>
      <c r="C18" s="7" t="s">
        <v>139</v>
      </c>
      <c r="E18" s="8">
        <v>6980000</v>
      </c>
      <c r="G18" s="8">
        <v>960</v>
      </c>
      <c r="I18" s="8">
        <v>0</v>
      </c>
      <c r="K18" s="8">
        <v>0</v>
      </c>
      <c r="M18" s="8">
        <v>0</v>
      </c>
      <c r="O18" s="8">
        <v>6700800000</v>
      </c>
      <c r="Q18" s="8">
        <v>0</v>
      </c>
      <c r="S18" s="8">
        <f t="shared" si="0"/>
        <v>6700800000</v>
      </c>
    </row>
    <row r="19" spans="1:19" ht="18.75" x14ac:dyDescent="0.4">
      <c r="A19" s="7" t="s">
        <v>26</v>
      </c>
      <c r="C19" s="7" t="s">
        <v>144</v>
      </c>
      <c r="E19" s="8">
        <v>585000</v>
      </c>
      <c r="G19" s="8">
        <v>37000</v>
      </c>
      <c r="I19" s="8">
        <v>21645000000</v>
      </c>
      <c r="K19" s="8">
        <v>0</v>
      </c>
      <c r="M19" s="8">
        <v>21645000000</v>
      </c>
      <c r="O19" s="8">
        <v>21645000000</v>
      </c>
      <c r="Q19" s="8">
        <v>0</v>
      </c>
      <c r="S19" s="8">
        <f t="shared" si="0"/>
        <v>21645000000</v>
      </c>
    </row>
    <row r="20" spans="1:19" ht="18.75" x14ac:dyDescent="0.4">
      <c r="A20" s="7" t="s">
        <v>115</v>
      </c>
      <c r="C20" s="7" t="s">
        <v>145</v>
      </c>
      <c r="E20" s="8">
        <v>653648</v>
      </c>
      <c r="G20" s="8">
        <v>3000</v>
      </c>
      <c r="I20" s="8">
        <v>0</v>
      </c>
      <c r="K20" s="8">
        <v>0</v>
      </c>
      <c r="M20" s="8">
        <v>0</v>
      </c>
      <c r="O20" s="8">
        <v>1960944000</v>
      </c>
      <c r="Q20" s="8">
        <v>151223241</v>
      </c>
      <c r="S20" s="8">
        <f t="shared" si="0"/>
        <v>1809720759</v>
      </c>
    </row>
    <row r="21" spans="1:19" ht="18.75" x14ac:dyDescent="0.4">
      <c r="A21" s="7" t="s">
        <v>19</v>
      </c>
      <c r="C21" s="7" t="s">
        <v>142</v>
      </c>
      <c r="E21" s="8">
        <v>2857142</v>
      </c>
      <c r="G21" s="8">
        <v>300</v>
      </c>
      <c r="I21" s="8">
        <v>0</v>
      </c>
      <c r="K21" s="8">
        <v>0</v>
      </c>
      <c r="M21" s="8">
        <v>0</v>
      </c>
      <c r="O21" s="8">
        <v>857142600</v>
      </c>
      <c r="Q21" s="8">
        <v>0</v>
      </c>
      <c r="S21" s="8">
        <f t="shared" si="0"/>
        <v>857142600</v>
      </c>
    </row>
    <row r="22" spans="1:19" ht="18.75" x14ac:dyDescent="0.4">
      <c r="A22" s="7" t="s">
        <v>22</v>
      </c>
      <c r="C22" s="7" t="s">
        <v>141</v>
      </c>
      <c r="E22" s="8">
        <v>20234000</v>
      </c>
      <c r="G22" s="8">
        <v>388</v>
      </c>
      <c r="I22" s="8">
        <v>0</v>
      </c>
      <c r="K22" s="8">
        <v>0</v>
      </c>
      <c r="M22" s="8">
        <v>0</v>
      </c>
      <c r="O22" s="8">
        <v>7850792000</v>
      </c>
      <c r="Q22" s="8">
        <v>0</v>
      </c>
      <c r="S22" s="8">
        <f t="shared" si="0"/>
        <v>7850792000</v>
      </c>
    </row>
    <row r="23" spans="1:19" ht="18.75" x14ac:dyDescent="0.4">
      <c r="A23" s="7" t="s">
        <v>49</v>
      </c>
      <c r="C23" s="7" t="s">
        <v>146</v>
      </c>
      <c r="E23" s="8">
        <v>1717452</v>
      </c>
      <c r="G23" s="8">
        <v>4500</v>
      </c>
      <c r="I23" s="8">
        <v>0</v>
      </c>
      <c r="K23" s="8">
        <v>0</v>
      </c>
      <c r="M23" s="8">
        <v>0</v>
      </c>
      <c r="O23" s="8">
        <v>7728534000</v>
      </c>
      <c r="Q23" s="8">
        <v>0</v>
      </c>
      <c r="S23" s="8">
        <f t="shared" si="0"/>
        <v>7728534000</v>
      </c>
    </row>
    <row r="24" spans="1:19" ht="18.75" x14ac:dyDescent="0.4">
      <c r="A24" s="7" t="s">
        <v>123</v>
      </c>
      <c r="C24" s="7" t="s">
        <v>141</v>
      </c>
      <c r="E24" s="8">
        <v>5672727</v>
      </c>
      <c r="G24" s="8">
        <v>260</v>
      </c>
      <c r="I24" s="8">
        <v>0</v>
      </c>
      <c r="K24" s="8">
        <v>0</v>
      </c>
      <c r="M24" s="8">
        <v>0</v>
      </c>
      <c r="O24" s="8">
        <v>1474909020</v>
      </c>
      <c r="Q24" s="8">
        <v>0</v>
      </c>
      <c r="S24" s="8">
        <f t="shared" si="0"/>
        <v>1474909020</v>
      </c>
    </row>
    <row r="25" spans="1:19" ht="18.75" x14ac:dyDescent="0.4">
      <c r="A25" s="7" t="s">
        <v>28</v>
      </c>
      <c r="C25" s="7" t="s">
        <v>138</v>
      </c>
      <c r="E25" s="8">
        <v>360000</v>
      </c>
      <c r="G25" s="8">
        <v>20000</v>
      </c>
      <c r="I25" s="8">
        <v>0</v>
      </c>
      <c r="K25" s="8">
        <v>0</v>
      </c>
      <c r="M25" s="8">
        <v>0</v>
      </c>
      <c r="O25" s="8">
        <v>7200000000</v>
      </c>
      <c r="Q25" s="8">
        <v>0</v>
      </c>
      <c r="S25" s="8">
        <f t="shared" si="0"/>
        <v>7200000000</v>
      </c>
    </row>
    <row r="26" spans="1:19" ht="18.75" x14ac:dyDescent="0.4">
      <c r="A26" s="7" t="s">
        <v>37</v>
      </c>
      <c r="C26" s="7" t="s">
        <v>147</v>
      </c>
      <c r="E26" s="8">
        <v>20654069</v>
      </c>
      <c r="G26" s="8">
        <v>950</v>
      </c>
      <c r="I26" s="8">
        <v>0</v>
      </c>
      <c r="K26" s="8">
        <v>0</v>
      </c>
      <c r="M26" s="8">
        <v>0</v>
      </c>
      <c r="O26" s="8">
        <f>19617767090+7196920</f>
        <v>19624964010</v>
      </c>
      <c r="Q26" s="8">
        <v>0</v>
      </c>
      <c r="S26" s="8">
        <f t="shared" si="0"/>
        <v>19624964010</v>
      </c>
    </row>
    <row r="27" spans="1:19" ht="18.75" x14ac:dyDescent="0.4">
      <c r="A27" s="7" t="s">
        <v>36</v>
      </c>
      <c r="C27" s="7" t="s">
        <v>148</v>
      </c>
      <c r="E27" s="8">
        <v>40000000</v>
      </c>
      <c r="G27" s="8">
        <v>150</v>
      </c>
      <c r="I27" s="8">
        <v>0</v>
      </c>
      <c r="K27" s="8">
        <v>0</v>
      </c>
      <c r="M27" s="8">
        <v>0</v>
      </c>
      <c r="O27" s="8">
        <v>6000000000</v>
      </c>
      <c r="Q27" s="8">
        <v>0</v>
      </c>
      <c r="S27" s="8">
        <f t="shared" si="0"/>
        <v>6000000000</v>
      </c>
    </row>
    <row r="28" spans="1:19" ht="18.75" x14ac:dyDescent="0.4">
      <c r="A28" s="7" t="s">
        <v>114</v>
      </c>
      <c r="C28" s="7" t="s">
        <v>139</v>
      </c>
      <c r="E28" s="8">
        <v>4700000</v>
      </c>
      <c r="G28" s="8">
        <v>34</v>
      </c>
      <c r="I28" s="8">
        <v>0</v>
      </c>
      <c r="K28" s="8">
        <v>0</v>
      </c>
      <c r="M28" s="8">
        <v>0</v>
      </c>
      <c r="O28" s="8">
        <v>159800000</v>
      </c>
      <c r="Q28" s="8">
        <v>0</v>
      </c>
      <c r="S28" s="8">
        <f t="shared" si="0"/>
        <v>159800000</v>
      </c>
    </row>
    <row r="29" spans="1:19" ht="18.75" x14ac:dyDescent="0.4">
      <c r="A29" s="7" t="s">
        <v>47</v>
      </c>
      <c r="C29" s="7" t="s">
        <v>149</v>
      </c>
      <c r="E29" s="8">
        <v>10180000</v>
      </c>
      <c r="G29" s="8">
        <v>77</v>
      </c>
      <c r="I29" s="8">
        <v>0</v>
      </c>
      <c r="K29" s="8">
        <v>0</v>
      </c>
      <c r="M29" s="8">
        <v>0</v>
      </c>
      <c r="O29" s="8">
        <v>783860000</v>
      </c>
      <c r="Q29" s="8">
        <v>0</v>
      </c>
      <c r="S29" s="8">
        <f t="shared" si="0"/>
        <v>783860000</v>
      </c>
    </row>
    <row r="30" spans="1:19" ht="18.75" x14ac:dyDescent="0.4">
      <c r="A30" s="7" t="s">
        <v>121</v>
      </c>
      <c r="C30" s="7" t="s">
        <v>139</v>
      </c>
      <c r="E30" s="8">
        <v>1800000</v>
      </c>
      <c r="G30" s="8">
        <v>38</v>
      </c>
      <c r="I30" s="8">
        <v>0</v>
      </c>
      <c r="K30" s="8">
        <v>0</v>
      </c>
      <c r="M30" s="8">
        <v>0</v>
      </c>
      <c r="O30" s="8">
        <v>68400000</v>
      </c>
      <c r="Q30" s="8">
        <v>0</v>
      </c>
      <c r="S30" s="8">
        <f t="shared" si="0"/>
        <v>68400000</v>
      </c>
    </row>
    <row r="31" spans="1:19" ht="18.75" x14ac:dyDescent="0.4">
      <c r="A31" s="7" t="s">
        <v>118</v>
      </c>
      <c r="C31" s="7" t="s">
        <v>150</v>
      </c>
      <c r="E31" s="8">
        <v>10100746</v>
      </c>
      <c r="G31" s="8">
        <v>150</v>
      </c>
      <c r="I31" s="8">
        <v>0</v>
      </c>
      <c r="K31" s="8">
        <v>0</v>
      </c>
      <c r="M31" s="8">
        <v>0</v>
      </c>
      <c r="O31" s="8">
        <v>1515111900</v>
      </c>
      <c r="Q31" s="8">
        <v>0</v>
      </c>
      <c r="S31" s="8">
        <f t="shared" si="0"/>
        <v>1515111900</v>
      </c>
    </row>
    <row r="32" spans="1:19" ht="18.75" x14ac:dyDescent="0.4">
      <c r="A32" s="7" t="s">
        <v>20</v>
      </c>
      <c r="C32" s="7" t="s">
        <v>151</v>
      </c>
      <c r="E32" s="8">
        <v>54250608</v>
      </c>
      <c r="G32" s="8">
        <v>70</v>
      </c>
      <c r="I32" s="8">
        <v>0</v>
      </c>
      <c r="K32" s="8">
        <v>0</v>
      </c>
      <c r="M32" s="8">
        <v>0</v>
      </c>
      <c r="O32" s="8">
        <v>3797542560</v>
      </c>
      <c r="Q32" s="8">
        <v>0</v>
      </c>
      <c r="S32" s="8">
        <f t="shared" si="0"/>
        <v>3797542560</v>
      </c>
    </row>
    <row r="33" spans="1:19" ht="18.75" x14ac:dyDescent="0.4">
      <c r="A33" s="7" t="s">
        <v>110</v>
      </c>
      <c r="C33" s="7" t="s">
        <v>152</v>
      </c>
      <c r="E33" s="8">
        <v>1562500</v>
      </c>
      <c r="G33" s="8">
        <v>320</v>
      </c>
      <c r="I33" s="8">
        <v>0</v>
      </c>
      <c r="K33" s="8">
        <v>0</v>
      </c>
      <c r="M33" s="8">
        <v>0</v>
      </c>
      <c r="O33" s="8">
        <v>500000000</v>
      </c>
      <c r="Q33" s="8">
        <v>0</v>
      </c>
      <c r="S33" s="8">
        <f t="shared" si="0"/>
        <v>500000000</v>
      </c>
    </row>
    <row r="34" spans="1:19" ht="18.75" x14ac:dyDescent="0.4">
      <c r="A34" s="10" t="s">
        <v>53</v>
      </c>
      <c r="C34" s="44" t="s">
        <v>153</v>
      </c>
      <c r="E34" s="21">
        <v>13200000</v>
      </c>
      <c r="G34" s="21">
        <v>420</v>
      </c>
      <c r="I34" s="11">
        <v>0</v>
      </c>
      <c r="K34" s="21">
        <v>0</v>
      </c>
      <c r="M34" s="11">
        <v>0</v>
      </c>
      <c r="O34" s="11">
        <v>5544000000</v>
      </c>
      <c r="Q34" s="11">
        <v>0</v>
      </c>
      <c r="S34" s="11">
        <f t="shared" si="0"/>
        <v>5544000000</v>
      </c>
    </row>
    <row r="35" spans="1:19" ht="21" x14ac:dyDescent="0.4">
      <c r="A35" s="13" t="s">
        <v>71</v>
      </c>
      <c r="C35" s="21"/>
      <c r="E35" s="21"/>
      <c r="G35" s="21"/>
      <c r="I35" s="14">
        <v>21645000000</v>
      </c>
      <c r="K35" s="21"/>
      <c r="M35" s="14">
        <v>21645000000</v>
      </c>
      <c r="O35" s="14">
        <f>SUM(O8:O34)</f>
        <v>159565647658</v>
      </c>
      <c r="Q35" s="14">
        <v>151223241</v>
      </c>
      <c r="S35" s="14">
        <f>SUM(S8:S34)</f>
        <v>159414424417</v>
      </c>
    </row>
    <row r="36" spans="1:19" x14ac:dyDescent="0.4">
      <c r="O36" s="20"/>
      <c r="Q36" s="20"/>
    </row>
    <row r="37" spans="1:19" x14ac:dyDescent="0.4">
      <c r="O37" s="20"/>
      <c r="Q37" s="20"/>
    </row>
    <row r="40" spans="1:19" x14ac:dyDescent="0.4">
      <c r="O40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3"/>
  <sheetViews>
    <sheetView rightToLeft="1" view="pageBreakPreview" zoomScale="115" zoomScaleNormal="100" zoomScaleSheetLayoutView="115" workbookViewId="0">
      <selection activeCell="G67" sqref="G67"/>
    </sheetView>
  </sheetViews>
  <sheetFormatPr defaultRowHeight="15.75" x14ac:dyDescent="0.4"/>
  <cols>
    <col min="1" max="1" width="25.85546875" style="17" bestFit="1" customWidth="1"/>
    <col min="2" max="2" width="1.28515625" style="17" customWidth="1"/>
    <col min="3" max="3" width="11.85546875" style="17" bestFit="1" customWidth="1"/>
    <col min="4" max="4" width="1.28515625" style="17" customWidth="1"/>
    <col min="5" max="5" width="17.5703125" style="17" bestFit="1" customWidth="1"/>
    <col min="6" max="6" width="1.28515625" style="17" customWidth="1"/>
    <col min="7" max="7" width="17.85546875" style="17" bestFit="1" customWidth="1"/>
    <col min="8" max="8" width="1.28515625" style="17" customWidth="1"/>
    <col min="9" max="9" width="26.28515625" style="17" bestFit="1" customWidth="1"/>
    <col min="10" max="10" width="1.28515625" style="17" customWidth="1"/>
    <col min="11" max="11" width="11.85546875" style="17" bestFit="1" customWidth="1"/>
    <col min="12" max="12" width="1.28515625" style="17" customWidth="1"/>
    <col min="13" max="13" width="17.5703125" style="17" bestFit="1" customWidth="1"/>
    <col min="14" max="14" width="1.28515625" style="17" customWidth="1"/>
    <col min="15" max="15" width="17.85546875" style="17" bestFit="1" customWidth="1"/>
    <col min="16" max="16" width="1.28515625" style="17" customWidth="1"/>
    <col min="17" max="17" width="17.5703125" style="17" customWidth="1"/>
    <col min="18" max="18" width="1.28515625" style="17" customWidth="1"/>
    <col min="19" max="19" width="0.28515625" style="17" customWidth="1"/>
    <col min="20" max="16384" width="9.140625" style="17"/>
  </cols>
  <sheetData>
    <row r="1" spans="1:18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 x14ac:dyDescent="0.4">
      <c r="A2" s="31" t="s">
        <v>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 x14ac:dyDescent="0.4">
      <c r="A5" s="32" t="s">
        <v>161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 x14ac:dyDescent="0.4">
      <c r="A6" s="28" t="s">
        <v>90</v>
      </c>
      <c r="C6" s="28" t="s">
        <v>102</v>
      </c>
      <c r="D6" s="28"/>
      <c r="E6" s="28"/>
      <c r="F6" s="28"/>
      <c r="G6" s="28"/>
      <c r="H6" s="28"/>
      <c r="I6" s="28"/>
      <c r="K6" s="28" t="s">
        <v>103</v>
      </c>
      <c r="L6" s="28"/>
      <c r="M6" s="28"/>
      <c r="N6" s="28"/>
      <c r="O6" s="28"/>
      <c r="P6" s="28"/>
      <c r="Q6" s="28"/>
      <c r="R6" s="28"/>
    </row>
    <row r="7" spans="1:18" ht="21" x14ac:dyDescent="0.4">
      <c r="A7" s="28"/>
      <c r="C7" s="16" t="s">
        <v>13</v>
      </c>
      <c r="D7" s="18"/>
      <c r="E7" s="16" t="s">
        <v>15</v>
      </c>
      <c r="F7" s="18"/>
      <c r="G7" s="16" t="s">
        <v>159</v>
      </c>
      <c r="H7" s="18"/>
      <c r="I7" s="16" t="s">
        <v>162</v>
      </c>
      <c r="K7" s="16" t="s">
        <v>13</v>
      </c>
      <c r="L7" s="18"/>
      <c r="M7" s="16" t="s">
        <v>15</v>
      </c>
      <c r="N7" s="18"/>
      <c r="O7" s="16" t="s">
        <v>159</v>
      </c>
      <c r="P7" s="18"/>
      <c r="Q7" s="37" t="s">
        <v>162</v>
      </c>
      <c r="R7" s="37"/>
    </row>
    <row r="8" spans="1:18" ht="18.75" x14ac:dyDescent="0.4">
      <c r="A8" s="4" t="s">
        <v>40</v>
      </c>
      <c r="C8" s="5">
        <v>11000000</v>
      </c>
      <c r="E8" s="5">
        <v>65716645500</v>
      </c>
      <c r="G8" s="5">
        <v>52737334650</v>
      </c>
      <c r="I8" s="5">
        <v>12979310850</v>
      </c>
      <c r="K8" s="5">
        <v>11000000</v>
      </c>
      <c r="M8" s="5">
        <v>65716645500</v>
      </c>
      <c r="O8" s="5">
        <v>51786681741</v>
      </c>
      <c r="Q8" s="30">
        <v>13929963759</v>
      </c>
      <c r="R8" s="30"/>
    </row>
    <row r="9" spans="1:18" ht="18.75" x14ac:dyDescent="0.4">
      <c r="A9" s="7" t="s">
        <v>59</v>
      </c>
      <c r="C9" s="8">
        <v>1373147</v>
      </c>
      <c r="E9" s="8">
        <v>13690717056</v>
      </c>
      <c r="G9" s="8">
        <v>11643251893</v>
      </c>
      <c r="I9" s="8">
        <v>2047465163</v>
      </c>
      <c r="K9" s="8">
        <v>1373147</v>
      </c>
      <c r="M9" s="8">
        <v>13690717056</v>
      </c>
      <c r="O9" s="8">
        <v>10027842137</v>
      </c>
      <c r="Q9" s="23">
        <v>3662874919</v>
      </c>
      <c r="R9" s="23"/>
    </row>
    <row r="10" spans="1:18" ht="18.75" x14ac:dyDescent="0.4">
      <c r="A10" s="7" t="s">
        <v>42</v>
      </c>
      <c r="C10" s="8">
        <v>4540907</v>
      </c>
      <c r="E10" s="8">
        <v>103458326788</v>
      </c>
      <c r="G10" s="8">
        <v>86461644221</v>
      </c>
      <c r="I10" s="8">
        <v>16996682567</v>
      </c>
      <c r="K10" s="8">
        <v>4540907</v>
      </c>
      <c r="M10" s="8">
        <v>103458326788</v>
      </c>
      <c r="O10" s="8">
        <v>86495539455</v>
      </c>
      <c r="Q10" s="23">
        <v>16962787333</v>
      </c>
      <c r="R10" s="23"/>
    </row>
    <row r="11" spans="1:18" ht="18.75" x14ac:dyDescent="0.4">
      <c r="A11" s="7" t="s">
        <v>38</v>
      </c>
      <c r="C11" s="8">
        <v>13360388</v>
      </c>
      <c r="E11" s="8">
        <v>92036593281</v>
      </c>
      <c r="G11" s="8">
        <v>77427610220</v>
      </c>
      <c r="I11" s="8">
        <v>14608983061</v>
      </c>
      <c r="K11" s="8">
        <v>13360388</v>
      </c>
      <c r="M11" s="8">
        <v>92036593281</v>
      </c>
      <c r="O11" s="8">
        <v>69474349246</v>
      </c>
      <c r="Q11" s="23">
        <v>22562244035</v>
      </c>
      <c r="R11" s="23"/>
    </row>
    <row r="12" spans="1:18" ht="18.75" x14ac:dyDescent="0.4">
      <c r="A12" s="7" t="s">
        <v>25</v>
      </c>
      <c r="C12" s="8">
        <v>7100000</v>
      </c>
      <c r="E12" s="8">
        <v>115111984050</v>
      </c>
      <c r="G12" s="8">
        <v>81093604950</v>
      </c>
      <c r="I12" s="8">
        <v>34018379100</v>
      </c>
      <c r="K12" s="8">
        <v>7100000</v>
      </c>
      <c r="M12" s="8">
        <v>115111984050</v>
      </c>
      <c r="O12" s="8">
        <v>85892878350</v>
      </c>
      <c r="Q12" s="23">
        <v>29219105700</v>
      </c>
      <c r="R12" s="23"/>
    </row>
    <row r="13" spans="1:18" ht="18.75" x14ac:dyDescent="0.4">
      <c r="A13" s="7" t="s">
        <v>27</v>
      </c>
      <c r="C13" s="8">
        <v>3411410</v>
      </c>
      <c r="E13" s="8">
        <v>38082189000</v>
      </c>
      <c r="G13" s="8">
        <v>37268322094</v>
      </c>
      <c r="I13" s="8">
        <v>813866906</v>
      </c>
      <c r="K13" s="8">
        <v>3411410</v>
      </c>
      <c r="M13" s="8">
        <v>38082189000</v>
      </c>
      <c r="O13" s="8">
        <v>42049790085</v>
      </c>
      <c r="Q13" s="23">
        <v>-3967601084</v>
      </c>
      <c r="R13" s="23"/>
    </row>
    <row r="14" spans="1:18" ht="18.75" x14ac:dyDescent="0.4">
      <c r="A14" s="7" t="s">
        <v>24</v>
      </c>
      <c r="C14" s="8">
        <v>500000</v>
      </c>
      <c r="E14" s="8">
        <v>19831297500</v>
      </c>
      <c r="G14" s="8">
        <v>16034778135</v>
      </c>
      <c r="I14" s="8">
        <v>3796519365</v>
      </c>
      <c r="K14" s="8">
        <v>500000</v>
      </c>
      <c r="M14" s="8">
        <v>19831297500</v>
      </c>
      <c r="O14" s="8">
        <v>16352122438</v>
      </c>
      <c r="Q14" s="23">
        <v>3479175062</v>
      </c>
      <c r="R14" s="23"/>
    </row>
    <row r="15" spans="1:18" ht="18.75" x14ac:dyDescent="0.4">
      <c r="A15" s="7" t="s">
        <v>68</v>
      </c>
      <c r="C15" s="8">
        <v>884370</v>
      </c>
      <c r="E15" s="8">
        <v>6628474308</v>
      </c>
      <c r="G15" s="8">
        <v>6781803607</v>
      </c>
      <c r="I15" s="8">
        <v>-153329298</v>
      </c>
      <c r="K15" s="8">
        <v>884370</v>
      </c>
      <c r="M15" s="8">
        <v>6628474308</v>
      </c>
      <c r="O15" s="8">
        <v>6781803607</v>
      </c>
      <c r="Q15" s="23">
        <v>-153329298</v>
      </c>
      <c r="R15" s="23"/>
    </row>
    <row r="16" spans="1:18" ht="18.75" x14ac:dyDescent="0.4">
      <c r="A16" s="7" t="s">
        <v>60</v>
      </c>
      <c r="C16" s="8">
        <v>14200000</v>
      </c>
      <c r="E16" s="8">
        <v>75094513200</v>
      </c>
      <c r="G16" s="8">
        <v>64931346000</v>
      </c>
      <c r="I16" s="8">
        <v>10163167200</v>
      </c>
      <c r="K16" s="8">
        <v>14200000</v>
      </c>
      <c r="M16" s="8">
        <v>75094513200</v>
      </c>
      <c r="O16" s="8">
        <v>62622009300</v>
      </c>
      <c r="Q16" s="23">
        <v>12472503900</v>
      </c>
      <c r="R16" s="23"/>
    </row>
    <row r="17" spans="1:18" ht="18.75" x14ac:dyDescent="0.4">
      <c r="A17" s="7" t="s">
        <v>43</v>
      </c>
      <c r="C17" s="8">
        <v>826906</v>
      </c>
      <c r="E17" s="8">
        <v>48587587098</v>
      </c>
      <c r="G17" s="8">
        <v>44460526986</v>
      </c>
      <c r="I17" s="8">
        <v>4127060112</v>
      </c>
      <c r="K17" s="8">
        <v>826906</v>
      </c>
      <c r="M17" s="8">
        <v>48587587098</v>
      </c>
      <c r="O17" s="8">
        <v>34833520581</v>
      </c>
      <c r="Q17" s="23">
        <v>13754066517</v>
      </c>
      <c r="R17" s="23"/>
    </row>
    <row r="18" spans="1:18" ht="18.75" x14ac:dyDescent="0.4">
      <c r="A18" s="7" t="s">
        <v>65</v>
      </c>
      <c r="C18" s="8">
        <v>471312</v>
      </c>
      <c r="E18" s="8">
        <v>13666369422</v>
      </c>
      <c r="G18" s="8">
        <v>13812821744</v>
      </c>
      <c r="I18" s="8">
        <v>-146452321</v>
      </c>
      <c r="K18" s="8">
        <v>471312</v>
      </c>
      <c r="M18" s="8">
        <v>13666369422</v>
      </c>
      <c r="O18" s="8">
        <v>13812821744</v>
      </c>
      <c r="Q18" s="23">
        <v>-146452321</v>
      </c>
      <c r="R18" s="23"/>
    </row>
    <row r="19" spans="1:18" ht="18.75" x14ac:dyDescent="0.4">
      <c r="A19" s="7" t="s">
        <v>29</v>
      </c>
      <c r="C19" s="8">
        <v>5509252</v>
      </c>
      <c r="E19" s="8">
        <v>28806242460</v>
      </c>
      <c r="G19" s="8">
        <v>26423019666</v>
      </c>
      <c r="I19" s="8">
        <v>2383222794</v>
      </c>
      <c r="K19" s="8">
        <v>5509252</v>
      </c>
      <c r="M19" s="8">
        <v>28806242460</v>
      </c>
      <c r="O19" s="8">
        <v>24709796400</v>
      </c>
      <c r="Q19" s="23">
        <v>4096446060</v>
      </c>
      <c r="R19" s="23"/>
    </row>
    <row r="20" spans="1:18" ht="18.75" x14ac:dyDescent="0.4">
      <c r="A20" s="7" t="s">
        <v>57</v>
      </c>
      <c r="C20" s="8">
        <v>13000000</v>
      </c>
      <c r="E20" s="8">
        <v>100021311000</v>
      </c>
      <c r="G20" s="8">
        <v>84255678000</v>
      </c>
      <c r="I20" s="8">
        <v>15765633000</v>
      </c>
      <c r="K20" s="8">
        <v>13000000</v>
      </c>
      <c r="M20" s="8">
        <v>100021311000</v>
      </c>
      <c r="O20" s="8">
        <v>88649379004</v>
      </c>
      <c r="Q20" s="23">
        <v>11371931996</v>
      </c>
      <c r="R20" s="23"/>
    </row>
    <row r="21" spans="1:18" ht="18.75" x14ac:dyDescent="0.4">
      <c r="A21" s="7" t="s">
        <v>36</v>
      </c>
      <c r="C21" s="8">
        <v>18700000</v>
      </c>
      <c r="E21" s="8">
        <v>26024229000</v>
      </c>
      <c r="G21" s="8">
        <v>21831624255</v>
      </c>
      <c r="I21" s="8">
        <v>4192604745</v>
      </c>
      <c r="K21" s="8">
        <v>18700000</v>
      </c>
      <c r="M21" s="8">
        <v>26024229000</v>
      </c>
      <c r="O21" s="8">
        <v>19127808259</v>
      </c>
      <c r="Q21" s="23">
        <v>6896420741</v>
      </c>
      <c r="R21" s="23"/>
    </row>
    <row r="22" spans="1:18" ht="18.75" x14ac:dyDescent="0.4">
      <c r="A22" s="7" t="s">
        <v>108</v>
      </c>
      <c r="C22" s="8">
        <v>14418</v>
      </c>
      <c r="E22" s="8">
        <v>95336160120</v>
      </c>
      <c r="G22" s="8">
        <v>92762131003</v>
      </c>
      <c r="I22" s="8">
        <v>2574029117</v>
      </c>
      <c r="K22" s="8">
        <v>14418</v>
      </c>
      <c r="M22" s="8">
        <v>95336160120</v>
      </c>
      <c r="O22" s="8">
        <v>67320202899</v>
      </c>
      <c r="Q22" s="23">
        <v>28015957221</v>
      </c>
      <c r="R22" s="23"/>
    </row>
    <row r="23" spans="1:18" ht="18.75" x14ac:dyDescent="0.4">
      <c r="A23" s="7" t="s">
        <v>48</v>
      </c>
      <c r="C23" s="8">
        <v>4623249</v>
      </c>
      <c r="E23" s="8">
        <v>28171890297</v>
      </c>
      <c r="G23" s="8">
        <v>22620235570</v>
      </c>
      <c r="I23" s="8">
        <v>5551654727</v>
      </c>
      <c r="K23" s="8">
        <v>4623249</v>
      </c>
      <c r="M23" s="8">
        <v>28171890297</v>
      </c>
      <c r="O23" s="8">
        <v>19259079925</v>
      </c>
      <c r="Q23" s="23">
        <v>8912810372</v>
      </c>
      <c r="R23" s="23"/>
    </row>
    <row r="24" spans="1:18" ht="18.75" x14ac:dyDescent="0.4">
      <c r="A24" s="7" t="s">
        <v>45</v>
      </c>
      <c r="C24" s="8">
        <v>11400000</v>
      </c>
      <c r="E24" s="8">
        <v>61193718000</v>
      </c>
      <c r="G24" s="8">
        <v>58077601730</v>
      </c>
      <c r="I24" s="8">
        <v>3116116270</v>
      </c>
      <c r="K24" s="8">
        <v>11400000</v>
      </c>
      <c r="M24" s="8">
        <v>61193718000</v>
      </c>
      <c r="O24" s="8">
        <v>55184289817</v>
      </c>
      <c r="Q24" s="23">
        <v>6009428183</v>
      </c>
      <c r="R24" s="23"/>
    </row>
    <row r="25" spans="1:18" ht="18.75" x14ac:dyDescent="0.4">
      <c r="A25" s="7" t="s">
        <v>34</v>
      </c>
      <c r="C25" s="8">
        <v>725000</v>
      </c>
      <c r="E25" s="8">
        <v>22543065900</v>
      </c>
      <c r="G25" s="8">
        <v>19155840525</v>
      </c>
      <c r="I25" s="8">
        <v>3387225375</v>
      </c>
      <c r="K25" s="8">
        <v>725000</v>
      </c>
      <c r="M25" s="8">
        <v>22543065900</v>
      </c>
      <c r="O25" s="8">
        <v>16900092562</v>
      </c>
      <c r="Q25" s="23">
        <v>5642973338</v>
      </c>
      <c r="R25" s="23"/>
    </row>
    <row r="26" spans="1:18" ht="18.75" x14ac:dyDescent="0.4">
      <c r="A26" s="7" t="s">
        <v>52</v>
      </c>
      <c r="C26" s="8">
        <v>39100000</v>
      </c>
      <c r="E26" s="8">
        <v>61488155610</v>
      </c>
      <c r="G26" s="8">
        <v>56124460620</v>
      </c>
      <c r="I26" s="8">
        <v>5363694990</v>
      </c>
      <c r="K26" s="8">
        <v>39100000</v>
      </c>
      <c r="M26" s="8">
        <v>61488155610</v>
      </c>
      <c r="O26" s="8">
        <v>49519225172</v>
      </c>
      <c r="Q26" s="23">
        <v>11968930438</v>
      </c>
      <c r="R26" s="23"/>
    </row>
    <row r="27" spans="1:18" ht="18.75" x14ac:dyDescent="0.4">
      <c r="A27" s="7" t="s">
        <v>55</v>
      </c>
      <c r="C27" s="8">
        <v>2426318</v>
      </c>
      <c r="E27" s="8">
        <v>41363766145</v>
      </c>
      <c r="G27" s="8">
        <v>35963563673</v>
      </c>
      <c r="I27" s="8">
        <v>5400202472</v>
      </c>
      <c r="K27" s="8">
        <v>2426318</v>
      </c>
      <c r="M27" s="8">
        <v>41363766145</v>
      </c>
      <c r="O27" s="8">
        <v>36056000352</v>
      </c>
      <c r="Q27" s="23">
        <v>5307765793</v>
      </c>
      <c r="R27" s="23"/>
    </row>
    <row r="28" spans="1:18" ht="18.75" x14ac:dyDescent="0.4">
      <c r="A28" s="7" t="s">
        <v>23</v>
      </c>
      <c r="C28" s="8">
        <v>10217646</v>
      </c>
      <c r="E28" s="8">
        <v>53831310333</v>
      </c>
      <c r="G28" s="8">
        <v>47290298285</v>
      </c>
      <c r="I28" s="8">
        <v>6541012048</v>
      </c>
      <c r="K28" s="8">
        <v>10217646</v>
      </c>
      <c r="M28" s="8">
        <v>53831310333</v>
      </c>
      <c r="O28" s="8">
        <v>53072727124</v>
      </c>
      <c r="Q28" s="23">
        <v>758583209</v>
      </c>
      <c r="R28" s="23"/>
    </row>
    <row r="29" spans="1:18" ht="18.75" x14ac:dyDescent="0.4">
      <c r="A29" s="7" t="s">
        <v>44</v>
      </c>
      <c r="C29" s="8">
        <v>400000</v>
      </c>
      <c r="E29" s="8">
        <v>30056095800</v>
      </c>
      <c r="G29" s="8">
        <v>26863523091</v>
      </c>
      <c r="I29" s="8">
        <v>3192572709</v>
      </c>
      <c r="K29" s="8">
        <v>400000</v>
      </c>
      <c r="M29" s="8">
        <v>30056095800</v>
      </c>
      <c r="O29" s="8">
        <v>24236516517</v>
      </c>
      <c r="Q29" s="23">
        <v>5819579283</v>
      </c>
      <c r="R29" s="23"/>
    </row>
    <row r="30" spans="1:18" ht="18.75" x14ac:dyDescent="0.4">
      <c r="A30" s="7" t="s">
        <v>63</v>
      </c>
      <c r="C30" s="8">
        <v>6071320</v>
      </c>
      <c r="E30" s="8">
        <v>19704913784</v>
      </c>
      <c r="G30" s="8">
        <v>19944563566</v>
      </c>
      <c r="I30" s="8">
        <v>-239649781</v>
      </c>
      <c r="K30" s="8">
        <v>6071320</v>
      </c>
      <c r="M30" s="8">
        <v>19704913784</v>
      </c>
      <c r="O30" s="8">
        <v>19944563566</v>
      </c>
      <c r="Q30" s="23">
        <v>-239649781</v>
      </c>
      <c r="R30" s="23"/>
    </row>
    <row r="31" spans="1:18" ht="18.75" x14ac:dyDescent="0.4">
      <c r="A31" s="7" t="s">
        <v>39</v>
      </c>
      <c r="C31" s="8">
        <v>900000</v>
      </c>
      <c r="E31" s="8">
        <v>40509525600</v>
      </c>
      <c r="G31" s="8">
        <v>32117755500</v>
      </c>
      <c r="I31" s="8">
        <v>8391770100</v>
      </c>
      <c r="K31" s="8">
        <v>900000</v>
      </c>
      <c r="M31" s="8">
        <v>40509525600</v>
      </c>
      <c r="O31" s="8">
        <v>29979553950</v>
      </c>
      <c r="Q31" s="23">
        <v>10529971650</v>
      </c>
      <c r="R31" s="23"/>
    </row>
    <row r="32" spans="1:18" ht="18.75" x14ac:dyDescent="0.4">
      <c r="A32" s="7" t="s">
        <v>20</v>
      </c>
      <c r="C32" s="8">
        <v>66657012</v>
      </c>
      <c r="E32" s="8">
        <v>122515484737</v>
      </c>
      <c r="G32" s="8">
        <v>105052856965</v>
      </c>
      <c r="I32" s="8">
        <v>17462627772</v>
      </c>
      <c r="K32" s="8">
        <v>66657012</v>
      </c>
      <c r="M32" s="8">
        <v>122515484737</v>
      </c>
      <c r="O32" s="8">
        <v>80090756085</v>
      </c>
      <c r="Q32" s="23">
        <v>42424728652</v>
      </c>
      <c r="R32" s="23"/>
    </row>
    <row r="33" spans="1:18" ht="18.75" x14ac:dyDescent="0.4">
      <c r="A33" s="7" t="s">
        <v>37</v>
      </c>
      <c r="C33" s="8">
        <v>20654069</v>
      </c>
      <c r="E33" s="8">
        <v>232618238689</v>
      </c>
      <c r="G33" s="8">
        <v>207364890623</v>
      </c>
      <c r="I33" s="8">
        <v>25253348066</v>
      </c>
      <c r="K33" s="8">
        <v>20654069</v>
      </c>
      <c r="M33" s="8">
        <v>232618238689</v>
      </c>
      <c r="O33" s="8">
        <v>165481288961</v>
      </c>
      <c r="Q33" s="23">
        <v>67136949728</v>
      </c>
      <c r="R33" s="23"/>
    </row>
    <row r="34" spans="1:18" ht="18.75" x14ac:dyDescent="0.4">
      <c r="A34" s="7" t="s">
        <v>49</v>
      </c>
      <c r="C34" s="8">
        <v>3434904</v>
      </c>
      <c r="E34" s="8">
        <v>43500300932</v>
      </c>
      <c r="G34" s="8">
        <v>42236948393</v>
      </c>
      <c r="I34" s="8">
        <v>1263352539</v>
      </c>
      <c r="K34" s="8">
        <v>3434904</v>
      </c>
      <c r="M34" s="8">
        <v>43500300932</v>
      </c>
      <c r="O34" s="8">
        <v>35702008331</v>
      </c>
      <c r="Q34" s="23">
        <v>7798292601</v>
      </c>
      <c r="R34" s="23"/>
    </row>
    <row r="35" spans="1:18" ht="18.75" x14ac:dyDescent="0.4">
      <c r="A35" s="7" t="s">
        <v>50</v>
      </c>
      <c r="C35" s="8">
        <v>40300000</v>
      </c>
      <c r="E35" s="8">
        <v>229144429800</v>
      </c>
      <c r="G35" s="8">
        <v>187241444910</v>
      </c>
      <c r="I35" s="8">
        <v>41902984890</v>
      </c>
      <c r="K35" s="8">
        <v>40300000</v>
      </c>
      <c r="M35" s="8">
        <v>229144429800</v>
      </c>
      <c r="O35" s="8">
        <v>188202890080</v>
      </c>
      <c r="Q35" s="23">
        <v>40941539720</v>
      </c>
      <c r="R35" s="23"/>
    </row>
    <row r="36" spans="1:18" ht="18.75" x14ac:dyDescent="0.4">
      <c r="A36" s="7" t="s">
        <v>66</v>
      </c>
      <c r="C36" s="8">
        <v>2000000</v>
      </c>
      <c r="E36" s="8">
        <v>13081698000</v>
      </c>
      <c r="G36" s="8">
        <v>11370314880</v>
      </c>
      <c r="I36" s="8">
        <v>1711383120</v>
      </c>
      <c r="K36" s="8">
        <v>2000000</v>
      </c>
      <c r="M36" s="8">
        <v>13081698000</v>
      </c>
      <c r="O36" s="8">
        <v>11370314880</v>
      </c>
      <c r="Q36" s="23">
        <v>1711383120</v>
      </c>
      <c r="R36" s="23"/>
    </row>
    <row r="37" spans="1:18" ht="18.75" x14ac:dyDescent="0.4">
      <c r="A37" s="7" t="s">
        <v>26</v>
      </c>
      <c r="C37" s="8">
        <v>585000</v>
      </c>
      <c r="E37" s="8">
        <v>120136061857</v>
      </c>
      <c r="G37" s="8">
        <v>132109543215</v>
      </c>
      <c r="I37" s="8">
        <v>-11973481357</v>
      </c>
      <c r="K37" s="8">
        <v>585000</v>
      </c>
      <c r="M37" s="8">
        <v>120136061857</v>
      </c>
      <c r="O37" s="8">
        <v>81715085010</v>
      </c>
      <c r="Q37" s="23">
        <v>38420976847</v>
      </c>
      <c r="R37" s="23"/>
    </row>
    <row r="38" spans="1:18" ht="18.75" x14ac:dyDescent="0.4">
      <c r="A38" s="7" t="s">
        <v>30</v>
      </c>
      <c r="C38" s="8">
        <v>8216667</v>
      </c>
      <c r="E38" s="8">
        <v>49333378101</v>
      </c>
      <c r="G38" s="8">
        <v>42431605833</v>
      </c>
      <c r="I38" s="8">
        <v>6901772268</v>
      </c>
      <c r="K38" s="8">
        <v>8216667</v>
      </c>
      <c r="M38" s="8">
        <v>49333378101</v>
      </c>
      <c r="O38" s="8">
        <v>34351354446</v>
      </c>
      <c r="Q38" s="23">
        <v>14982023655</v>
      </c>
      <c r="R38" s="23"/>
    </row>
    <row r="39" spans="1:18" ht="18.75" x14ac:dyDescent="0.4">
      <c r="A39" s="7" t="s">
        <v>32</v>
      </c>
      <c r="C39" s="8">
        <v>1059771</v>
      </c>
      <c r="E39" s="8">
        <v>16286574505</v>
      </c>
      <c r="G39" s="8">
        <v>14654756658</v>
      </c>
      <c r="I39" s="8">
        <v>1631817847</v>
      </c>
      <c r="K39" s="8">
        <v>1059771</v>
      </c>
      <c r="M39" s="8">
        <v>16286574505</v>
      </c>
      <c r="O39" s="8">
        <v>4401228963</v>
      </c>
      <c r="Q39" s="23">
        <v>11885345542</v>
      </c>
      <c r="R39" s="23"/>
    </row>
    <row r="40" spans="1:18" ht="18.75" x14ac:dyDescent="0.4">
      <c r="A40" s="7" t="s">
        <v>67</v>
      </c>
      <c r="C40" s="8">
        <v>8078651</v>
      </c>
      <c r="E40" s="8">
        <v>14278376621</v>
      </c>
      <c r="G40" s="8">
        <v>14418192855</v>
      </c>
      <c r="I40" s="8">
        <v>-139816233</v>
      </c>
      <c r="K40" s="8">
        <v>8078651</v>
      </c>
      <c r="M40" s="8">
        <v>14278376621</v>
      </c>
      <c r="O40" s="8">
        <v>14418192855</v>
      </c>
      <c r="Q40" s="23">
        <v>-139816233</v>
      </c>
      <c r="R40" s="23"/>
    </row>
    <row r="41" spans="1:18" ht="18.75" x14ac:dyDescent="0.4">
      <c r="A41" s="7" t="s">
        <v>47</v>
      </c>
      <c r="C41" s="8">
        <v>16129351</v>
      </c>
      <c r="E41" s="8">
        <v>41237856861</v>
      </c>
      <c r="G41" s="8">
        <v>37138304430</v>
      </c>
      <c r="I41" s="8">
        <v>4099552431</v>
      </c>
      <c r="K41" s="8">
        <v>16129351</v>
      </c>
      <c r="M41" s="8">
        <v>41237856861</v>
      </c>
      <c r="O41" s="8">
        <v>37745470165</v>
      </c>
      <c r="Q41" s="23">
        <v>3492386696</v>
      </c>
      <c r="R41" s="23"/>
    </row>
    <row r="42" spans="1:18" ht="18.75" x14ac:dyDescent="0.4">
      <c r="A42" s="7" t="s">
        <v>28</v>
      </c>
      <c r="C42" s="8">
        <v>360000</v>
      </c>
      <c r="E42" s="8">
        <v>78141872880</v>
      </c>
      <c r="G42" s="8">
        <v>74591921520</v>
      </c>
      <c r="I42" s="8">
        <v>3549951360</v>
      </c>
      <c r="K42" s="8">
        <v>360000</v>
      </c>
      <c r="M42" s="8">
        <v>78141872880</v>
      </c>
      <c r="O42" s="8">
        <v>58348746901</v>
      </c>
      <c r="Q42" s="23">
        <v>19793125979</v>
      </c>
      <c r="R42" s="23"/>
    </row>
    <row r="43" spans="1:18" ht="18.75" x14ac:dyDescent="0.4">
      <c r="A43" s="7" t="s">
        <v>58</v>
      </c>
      <c r="C43" s="8">
        <v>3734807</v>
      </c>
      <c r="E43" s="8">
        <v>60032497806</v>
      </c>
      <c r="G43" s="8">
        <v>50371750555</v>
      </c>
      <c r="I43" s="8">
        <v>9660747251</v>
      </c>
      <c r="K43" s="8">
        <v>3734807</v>
      </c>
      <c r="M43" s="8">
        <v>60032497806</v>
      </c>
      <c r="O43" s="8">
        <v>52879887280</v>
      </c>
      <c r="Q43" s="23">
        <v>7152610526</v>
      </c>
      <c r="R43" s="23"/>
    </row>
    <row r="44" spans="1:18" ht="18.75" x14ac:dyDescent="0.4">
      <c r="A44" s="7" t="s">
        <v>61</v>
      </c>
      <c r="C44" s="8">
        <v>6980000</v>
      </c>
      <c r="E44" s="8">
        <v>71882538840</v>
      </c>
      <c r="G44" s="8">
        <v>56270983590</v>
      </c>
      <c r="I44" s="8">
        <v>15611555250</v>
      </c>
      <c r="K44" s="8">
        <v>6980000</v>
      </c>
      <c r="M44" s="8">
        <v>71882538840</v>
      </c>
      <c r="O44" s="8">
        <v>51622209362</v>
      </c>
      <c r="Q44" s="23">
        <v>20260329478</v>
      </c>
      <c r="R44" s="23"/>
    </row>
    <row r="45" spans="1:18" ht="18.75" x14ac:dyDescent="0.4">
      <c r="A45" s="7" t="s">
        <v>53</v>
      </c>
      <c r="C45" s="8">
        <v>13200000</v>
      </c>
      <c r="E45" s="8">
        <v>47840843160</v>
      </c>
      <c r="G45" s="8">
        <v>38970736200</v>
      </c>
      <c r="I45" s="8">
        <v>8870106960</v>
      </c>
      <c r="K45" s="8">
        <v>13200000</v>
      </c>
      <c r="M45" s="8">
        <v>47840843160</v>
      </c>
      <c r="O45" s="8">
        <v>35060541021</v>
      </c>
      <c r="Q45" s="23">
        <v>12780302135</v>
      </c>
      <c r="R45" s="23"/>
    </row>
    <row r="46" spans="1:18" ht="18.75" x14ac:dyDescent="0.4">
      <c r="A46" s="7" t="s">
        <v>69</v>
      </c>
      <c r="C46" s="8">
        <v>500000</v>
      </c>
      <c r="E46" s="8">
        <v>9080646750</v>
      </c>
      <c r="G46" s="8">
        <v>6656038200</v>
      </c>
      <c r="I46" s="8">
        <v>2424608550</v>
      </c>
      <c r="K46" s="8">
        <v>500000</v>
      </c>
      <c r="M46" s="8">
        <v>9080646750</v>
      </c>
      <c r="O46" s="8">
        <v>6656038200</v>
      </c>
      <c r="Q46" s="23">
        <v>2424608550</v>
      </c>
      <c r="R46" s="23"/>
    </row>
    <row r="47" spans="1:18" ht="18.75" x14ac:dyDescent="0.4">
      <c r="A47" s="7" t="s">
        <v>35</v>
      </c>
      <c r="C47" s="8">
        <v>14000000</v>
      </c>
      <c r="E47" s="8">
        <v>39189427200</v>
      </c>
      <c r="G47" s="8">
        <v>35028333900</v>
      </c>
      <c r="I47" s="8">
        <v>4161093300</v>
      </c>
      <c r="K47" s="8">
        <v>14000000</v>
      </c>
      <c r="M47" s="8">
        <v>39189427200</v>
      </c>
      <c r="O47" s="8">
        <v>33664497300</v>
      </c>
      <c r="Q47" s="23">
        <v>5524929900</v>
      </c>
      <c r="R47" s="23"/>
    </row>
    <row r="48" spans="1:18" ht="18.75" x14ac:dyDescent="0.4">
      <c r="A48" s="7" t="s">
        <v>22</v>
      </c>
      <c r="C48" s="8">
        <v>20234000</v>
      </c>
      <c r="E48" s="8">
        <v>43807437570</v>
      </c>
      <c r="G48" s="8">
        <v>35158586259</v>
      </c>
      <c r="I48" s="8">
        <v>8648851311</v>
      </c>
      <c r="K48" s="8">
        <v>20234000</v>
      </c>
      <c r="M48" s="8">
        <v>43807437570</v>
      </c>
      <c r="O48" s="8">
        <v>45496980618</v>
      </c>
      <c r="Q48" s="23">
        <v>-1689543049</v>
      </c>
      <c r="R48" s="23"/>
    </row>
    <row r="49" spans="1:18" ht="18.75" x14ac:dyDescent="0.4">
      <c r="A49" s="10" t="s">
        <v>31</v>
      </c>
      <c r="C49" s="21">
        <v>2000792</v>
      </c>
      <c r="E49" s="11">
        <v>33990083745</v>
      </c>
      <c r="G49" s="11">
        <v>30907308449</v>
      </c>
      <c r="I49" s="11">
        <v>3082775296</v>
      </c>
      <c r="K49" s="21">
        <v>2000792</v>
      </c>
      <c r="M49" s="11">
        <v>33990083745</v>
      </c>
      <c r="O49" s="11">
        <v>25716312634</v>
      </c>
      <c r="Q49" s="25">
        <v>8273771111</v>
      </c>
      <c r="R49" s="25"/>
    </row>
    <row r="50" spans="1:18" ht="21" x14ac:dyDescent="0.4">
      <c r="A50" s="13" t="s">
        <v>71</v>
      </c>
      <c r="C50" s="21"/>
      <c r="E50" s="14">
        <v>2467052829306</v>
      </c>
      <c r="G50" s="14">
        <v>2158057857419</v>
      </c>
      <c r="I50" s="14">
        <v>308994971892</v>
      </c>
      <c r="K50" s="21"/>
      <c r="M50" s="14">
        <v>2467052829306</v>
      </c>
      <c r="O50" s="14">
        <v>1947012397323</v>
      </c>
      <c r="Q50" s="36">
        <f>SUM(Q8:R49)</f>
        <v>520040431983</v>
      </c>
      <c r="R50" s="36"/>
    </row>
    <row r="51" spans="1:18" x14ac:dyDescent="0.4">
      <c r="Q51" s="20"/>
    </row>
    <row r="52" spans="1:18" x14ac:dyDescent="0.4">
      <c r="Q52" s="20"/>
    </row>
    <row r="53" spans="1:18" x14ac:dyDescent="0.4">
      <c r="Q53" s="20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8"/>
  <sheetViews>
    <sheetView rightToLeft="1" view="pageBreakPreview" zoomScale="130" zoomScaleNormal="100" zoomScaleSheetLayoutView="130" workbookViewId="0">
      <selection activeCell="I48" sqref="I48"/>
    </sheetView>
  </sheetViews>
  <sheetFormatPr defaultRowHeight="15.75" x14ac:dyDescent="0.4"/>
  <cols>
    <col min="1" max="1" width="29.85546875" style="17" bestFit="1" customWidth="1"/>
    <col min="2" max="2" width="1.28515625" style="17" customWidth="1"/>
    <col min="3" max="3" width="11" style="17" bestFit="1" customWidth="1"/>
    <col min="4" max="4" width="1.28515625" style="17" customWidth="1"/>
    <col min="5" max="5" width="15.85546875" style="17" bestFit="1" customWidth="1"/>
    <col min="6" max="6" width="1.28515625" style="17" customWidth="1"/>
    <col min="7" max="7" width="16" style="17" bestFit="1" customWidth="1"/>
    <col min="8" max="8" width="1.28515625" style="17" customWidth="1"/>
    <col min="9" max="9" width="21.85546875" style="17" bestFit="1" customWidth="1"/>
    <col min="10" max="10" width="1.28515625" style="17" customWidth="1"/>
    <col min="11" max="11" width="11.85546875" style="17" bestFit="1" customWidth="1"/>
    <col min="12" max="12" width="1.28515625" style="17" customWidth="1"/>
    <col min="13" max="13" width="15.42578125" style="17" bestFit="1" customWidth="1"/>
    <col min="14" max="14" width="1.28515625" style="17" customWidth="1"/>
    <col min="15" max="15" width="15.5703125" style="17" bestFit="1" customWidth="1"/>
    <col min="16" max="16" width="1.28515625" style="17" customWidth="1"/>
    <col min="17" max="17" width="14.28515625" style="17" customWidth="1"/>
    <col min="18" max="18" width="1.28515625" style="17" customWidth="1"/>
    <col min="19" max="19" width="0.28515625" style="17" customWidth="1"/>
    <col min="20" max="16384" width="9.140625" style="17"/>
  </cols>
  <sheetData>
    <row r="1" spans="1:18" ht="25.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 x14ac:dyDescent="0.4">
      <c r="A2" s="31" t="s">
        <v>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 x14ac:dyDescent="0.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 x14ac:dyDescent="0.4">
      <c r="A5" s="32" t="s">
        <v>157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 x14ac:dyDescent="0.4">
      <c r="A6" s="28" t="s">
        <v>90</v>
      </c>
      <c r="C6" s="28" t="s">
        <v>102</v>
      </c>
      <c r="D6" s="28"/>
      <c r="E6" s="28"/>
      <c r="F6" s="28"/>
      <c r="G6" s="28"/>
      <c r="H6" s="28"/>
      <c r="I6" s="28"/>
      <c r="K6" s="28" t="s">
        <v>103</v>
      </c>
      <c r="L6" s="28"/>
      <c r="M6" s="28"/>
      <c r="N6" s="28"/>
      <c r="O6" s="28"/>
      <c r="P6" s="28"/>
      <c r="Q6" s="28"/>
      <c r="R6" s="28"/>
    </row>
    <row r="7" spans="1:18" ht="21" x14ac:dyDescent="0.4">
      <c r="A7" s="28"/>
      <c r="C7" s="16" t="s">
        <v>13</v>
      </c>
      <c r="D7" s="18"/>
      <c r="E7" s="16" t="s">
        <v>158</v>
      </c>
      <c r="F7" s="18"/>
      <c r="G7" s="16" t="s">
        <v>159</v>
      </c>
      <c r="H7" s="18"/>
      <c r="I7" s="16" t="s">
        <v>160</v>
      </c>
      <c r="K7" s="16" t="s">
        <v>13</v>
      </c>
      <c r="L7" s="18"/>
      <c r="M7" s="16" t="s">
        <v>158</v>
      </c>
      <c r="N7" s="18"/>
      <c r="O7" s="16" t="s">
        <v>159</v>
      </c>
      <c r="P7" s="18"/>
      <c r="Q7" s="37" t="s">
        <v>160</v>
      </c>
      <c r="R7" s="37"/>
    </row>
    <row r="8" spans="1:18" ht="18.75" x14ac:dyDescent="0.4">
      <c r="A8" s="4" t="s">
        <v>46</v>
      </c>
      <c r="C8" s="5">
        <v>453965</v>
      </c>
      <c r="E8" s="5">
        <v>8587805194</v>
      </c>
      <c r="G8" s="5">
        <v>9945856534</v>
      </c>
      <c r="I8" s="5">
        <v>-1358051340</v>
      </c>
      <c r="K8" s="5">
        <v>1200000</v>
      </c>
      <c r="M8" s="5">
        <v>22864417445</v>
      </c>
      <c r="O8" s="5">
        <v>26290634400</v>
      </c>
      <c r="Q8" s="30">
        <v>-3426216955</v>
      </c>
      <c r="R8" s="30"/>
    </row>
    <row r="9" spans="1:18" ht="18.75" x14ac:dyDescent="0.4">
      <c r="A9" s="7" t="s">
        <v>56</v>
      </c>
      <c r="C9" s="8">
        <v>2559559</v>
      </c>
      <c r="E9" s="8">
        <v>13884299385</v>
      </c>
      <c r="G9" s="8">
        <v>14350019076</v>
      </c>
      <c r="I9" s="8">
        <v>-465719691</v>
      </c>
      <c r="K9" s="8">
        <v>4000000</v>
      </c>
      <c r="M9" s="8">
        <v>21458893723</v>
      </c>
      <c r="O9" s="8">
        <v>22425768000</v>
      </c>
      <c r="Q9" s="23">
        <v>-966874277</v>
      </c>
      <c r="R9" s="23"/>
    </row>
    <row r="10" spans="1:18" ht="18.75" x14ac:dyDescent="0.4">
      <c r="A10" s="7" t="s">
        <v>24</v>
      </c>
      <c r="C10" s="8">
        <v>1096219</v>
      </c>
      <c r="E10" s="8">
        <v>40749778832</v>
      </c>
      <c r="G10" s="8">
        <v>35851014815</v>
      </c>
      <c r="I10" s="8">
        <v>4898764017</v>
      </c>
      <c r="K10" s="8">
        <v>1096219</v>
      </c>
      <c r="M10" s="8">
        <v>40749778832</v>
      </c>
      <c r="O10" s="8">
        <v>35851014815</v>
      </c>
      <c r="Q10" s="23">
        <v>4898764017</v>
      </c>
      <c r="R10" s="23"/>
    </row>
    <row r="11" spans="1:18" ht="18.75" x14ac:dyDescent="0.4">
      <c r="A11" s="7" t="s">
        <v>41</v>
      </c>
      <c r="C11" s="8">
        <v>4992954</v>
      </c>
      <c r="E11" s="8">
        <v>17520258213</v>
      </c>
      <c r="G11" s="8">
        <v>17252242832</v>
      </c>
      <c r="I11" s="8">
        <v>268015381</v>
      </c>
      <c r="K11" s="8">
        <v>5000000</v>
      </c>
      <c r="M11" s="8">
        <v>17542131949</v>
      </c>
      <c r="O11" s="8">
        <v>17276589000</v>
      </c>
      <c r="Q11" s="23">
        <v>265542949</v>
      </c>
      <c r="R11" s="23"/>
    </row>
    <row r="12" spans="1:18" ht="18.75" x14ac:dyDescent="0.4">
      <c r="A12" s="7" t="s">
        <v>33</v>
      </c>
      <c r="C12" s="8">
        <v>500000</v>
      </c>
      <c r="E12" s="8">
        <v>13668187554</v>
      </c>
      <c r="G12" s="8">
        <v>11504921969</v>
      </c>
      <c r="I12" s="8">
        <v>2163265585</v>
      </c>
      <c r="K12" s="8">
        <v>500000</v>
      </c>
      <c r="M12" s="8">
        <v>13668187554</v>
      </c>
      <c r="O12" s="8">
        <v>11504921969</v>
      </c>
      <c r="Q12" s="23">
        <v>2163265585</v>
      </c>
      <c r="R12" s="23"/>
    </row>
    <row r="13" spans="1:18" ht="18.75" x14ac:dyDescent="0.4">
      <c r="A13" s="7" t="s">
        <v>21</v>
      </c>
      <c r="C13" s="8">
        <v>8278845</v>
      </c>
      <c r="E13" s="8">
        <v>22780997327</v>
      </c>
      <c r="G13" s="8">
        <v>25083777742</v>
      </c>
      <c r="I13" s="8">
        <v>-2302780415</v>
      </c>
      <c r="K13" s="8">
        <v>8278845</v>
      </c>
      <c r="M13" s="8">
        <v>22780997327</v>
      </c>
      <c r="O13" s="8">
        <v>25083777742</v>
      </c>
      <c r="Q13" s="23">
        <v>-2302780415</v>
      </c>
      <c r="R13" s="23"/>
    </row>
    <row r="14" spans="1:18" ht="18.75" x14ac:dyDescent="0.4">
      <c r="A14" s="7" t="s">
        <v>51</v>
      </c>
      <c r="C14" s="8">
        <v>1129371</v>
      </c>
      <c r="E14" s="8">
        <v>13059524314</v>
      </c>
      <c r="G14" s="8">
        <v>12424062961</v>
      </c>
      <c r="I14" s="8">
        <v>635461353</v>
      </c>
      <c r="K14" s="8">
        <v>1129371</v>
      </c>
      <c r="M14" s="8">
        <v>13059524314</v>
      </c>
      <c r="O14" s="8">
        <v>12424062961</v>
      </c>
      <c r="Q14" s="23">
        <v>635461353</v>
      </c>
      <c r="R14" s="23"/>
    </row>
    <row r="15" spans="1:18" ht="18.75" x14ac:dyDescent="0.4">
      <c r="A15" s="7" t="s">
        <v>36</v>
      </c>
      <c r="C15" s="8">
        <v>21300000</v>
      </c>
      <c r="E15" s="8">
        <v>26491961008</v>
      </c>
      <c r="G15" s="8">
        <v>21787289745</v>
      </c>
      <c r="I15" s="8">
        <v>4704671263</v>
      </c>
      <c r="K15" s="8">
        <v>21300000</v>
      </c>
      <c r="M15" s="8">
        <v>26491961008</v>
      </c>
      <c r="O15" s="8">
        <v>21787289745</v>
      </c>
      <c r="Q15" s="23">
        <v>4704671263</v>
      </c>
      <c r="R15" s="23"/>
    </row>
    <row r="16" spans="1:18" ht="18.75" x14ac:dyDescent="0.4">
      <c r="A16" s="7" t="s">
        <v>108</v>
      </c>
      <c r="C16" s="8">
        <v>4000</v>
      </c>
      <c r="E16" s="8">
        <v>24572883200</v>
      </c>
      <c r="G16" s="8">
        <v>18676710473</v>
      </c>
      <c r="I16" s="8">
        <v>5896172727</v>
      </c>
      <c r="K16" s="8">
        <v>4000</v>
      </c>
      <c r="M16" s="8">
        <v>24572883200</v>
      </c>
      <c r="O16" s="8">
        <v>18676710473</v>
      </c>
      <c r="Q16" s="23">
        <v>5896172727</v>
      </c>
      <c r="R16" s="23"/>
    </row>
    <row r="17" spans="1:18" ht="18.75" x14ac:dyDescent="0.4">
      <c r="A17" s="7" t="s">
        <v>70</v>
      </c>
      <c r="C17" s="8">
        <v>27000000</v>
      </c>
      <c r="E17" s="8">
        <v>40294358496</v>
      </c>
      <c r="G17" s="8">
        <v>40294358496</v>
      </c>
      <c r="I17" s="8">
        <v>0</v>
      </c>
      <c r="K17" s="8">
        <v>27000000</v>
      </c>
      <c r="M17" s="8">
        <v>40294358496</v>
      </c>
      <c r="O17" s="8">
        <v>40294358496</v>
      </c>
      <c r="Q17" s="23">
        <v>0</v>
      </c>
      <c r="R17" s="23"/>
    </row>
    <row r="18" spans="1:18" ht="18.75" x14ac:dyDescent="0.4">
      <c r="A18" s="7" t="s">
        <v>64</v>
      </c>
      <c r="C18" s="8">
        <v>27000000</v>
      </c>
      <c r="E18" s="8">
        <v>41493635100</v>
      </c>
      <c r="G18" s="8">
        <v>40294358496</v>
      </c>
      <c r="I18" s="8">
        <v>1199276604</v>
      </c>
      <c r="K18" s="8">
        <v>27000000</v>
      </c>
      <c r="M18" s="8">
        <v>41493635100</v>
      </c>
      <c r="O18" s="8">
        <v>40294358496</v>
      </c>
      <c r="Q18" s="23">
        <v>1199276604</v>
      </c>
      <c r="R18" s="23"/>
    </row>
    <row r="19" spans="1:18" ht="18.75" x14ac:dyDescent="0.4">
      <c r="A19" s="7" t="s">
        <v>19</v>
      </c>
      <c r="C19" s="8">
        <v>1428571</v>
      </c>
      <c r="E19" s="8">
        <v>4845793528</v>
      </c>
      <c r="G19" s="8">
        <v>3267110026</v>
      </c>
      <c r="I19" s="8">
        <v>1578683502</v>
      </c>
      <c r="K19" s="8">
        <v>4285713</v>
      </c>
      <c r="M19" s="8">
        <v>12377517833</v>
      </c>
      <c r="O19" s="8">
        <v>9801330063</v>
      </c>
      <c r="Q19" s="23">
        <v>2576187770</v>
      </c>
      <c r="R19" s="23"/>
    </row>
    <row r="20" spans="1:18" ht="18.75" x14ac:dyDescent="0.4">
      <c r="A20" s="7" t="s">
        <v>62</v>
      </c>
      <c r="C20" s="8">
        <v>3200000</v>
      </c>
      <c r="E20" s="8">
        <v>18689309331</v>
      </c>
      <c r="G20" s="8">
        <v>16286515292</v>
      </c>
      <c r="I20" s="8">
        <v>2402794039</v>
      </c>
      <c r="K20" s="8">
        <v>3738379</v>
      </c>
      <c r="M20" s="8">
        <v>21276435301</v>
      </c>
      <c r="O20" s="8">
        <v>19026614499</v>
      </c>
      <c r="Q20" s="23">
        <v>2249820802</v>
      </c>
      <c r="R20" s="23"/>
    </row>
    <row r="21" spans="1:18" ht="18.75" x14ac:dyDescent="0.4">
      <c r="A21" s="7" t="s">
        <v>109</v>
      </c>
      <c r="C21" s="8">
        <v>0</v>
      </c>
      <c r="E21" s="8">
        <v>0</v>
      </c>
      <c r="G21" s="8">
        <v>0</v>
      </c>
      <c r="I21" s="8">
        <v>0</v>
      </c>
      <c r="K21" s="8">
        <v>1750000</v>
      </c>
      <c r="M21" s="8">
        <v>4971108888</v>
      </c>
      <c r="O21" s="8">
        <v>4971108888</v>
      </c>
      <c r="Q21" s="23">
        <v>0</v>
      </c>
      <c r="R21" s="23"/>
    </row>
    <row r="22" spans="1:18" ht="18.75" x14ac:dyDescent="0.4">
      <c r="A22" s="7" t="s">
        <v>42</v>
      </c>
      <c r="C22" s="8">
        <v>0</v>
      </c>
      <c r="E22" s="8">
        <v>0</v>
      </c>
      <c r="G22" s="8">
        <v>0</v>
      </c>
      <c r="I22" s="8">
        <v>0</v>
      </c>
      <c r="K22" s="8">
        <v>746912</v>
      </c>
      <c r="M22" s="8">
        <v>12329108451</v>
      </c>
      <c r="O22" s="8">
        <v>13416394433</v>
      </c>
      <c r="Q22" s="23">
        <v>-1087285982</v>
      </c>
      <c r="R22" s="23"/>
    </row>
    <row r="23" spans="1:18" ht="18.75" x14ac:dyDescent="0.4">
      <c r="A23" s="7" t="s">
        <v>110</v>
      </c>
      <c r="C23" s="8">
        <v>0</v>
      </c>
      <c r="E23" s="8">
        <v>0</v>
      </c>
      <c r="G23" s="8">
        <v>0</v>
      </c>
      <c r="I23" s="8">
        <v>0</v>
      </c>
      <c r="K23" s="8">
        <v>3125000</v>
      </c>
      <c r="M23" s="8">
        <v>8521700763</v>
      </c>
      <c r="O23" s="8">
        <v>7087679775</v>
      </c>
      <c r="Q23" s="23">
        <v>1434020988</v>
      </c>
      <c r="R23" s="23"/>
    </row>
    <row r="24" spans="1:18" ht="18.75" x14ac:dyDescent="0.4">
      <c r="A24" s="7" t="s">
        <v>58</v>
      </c>
      <c r="C24" s="8">
        <v>0</v>
      </c>
      <c r="E24" s="8">
        <v>0</v>
      </c>
      <c r="G24" s="8">
        <v>0</v>
      </c>
      <c r="I24" s="8">
        <v>0</v>
      </c>
      <c r="K24" s="8">
        <v>1</v>
      </c>
      <c r="M24" s="8">
        <v>1</v>
      </c>
      <c r="O24" s="8">
        <v>14066</v>
      </c>
      <c r="Q24" s="23">
        <v>-14065</v>
      </c>
      <c r="R24" s="23"/>
    </row>
    <row r="25" spans="1:18" ht="18.75" x14ac:dyDescent="0.4">
      <c r="A25" s="7" t="s">
        <v>61</v>
      </c>
      <c r="C25" s="8">
        <v>0</v>
      </c>
      <c r="E25" s="8">
        <v>0</v>
      </c>
      <c r="G25" s="8">
        <v>0</v>
      </c>
      <c r="I25" s="8">
        <v>0</v>
      </c>
      <c r="K25" s="8">
        <v>6752</v>
      </c>
      <c r="M25" s="8">
        <v>54902737</v>
      </c>
      <c r="O25" s="8">
        <v>49935983</v>
      </c>
      <c r="Q25" s="23">
        <v>4966754</v>
      </c>
      <c r="R25" s="23"/>
    </row>
    <row r="26" spans="1:18" ht="18.75" x14ac:dyDescent="0.4">
      <c r="A26" s="7" t="s">
        <v>53</v>
      </c>
      <c r="C26" s="8">
        <v>0</v>
      </c>
      <c r="E26" s="8">
        <v>0</v>
      </c>
      <c r="G26" s="8">
        <v>0</v>
      </c>
      <c r="I26" s="8">
        <v>0</v>
      </c>
      <c r="K26" s="8">
        <v>477607</v>
      </c>
      <c r="M26" s="8">
        <v>1301614546</v>
      </c>
      <c r="O26" s="8">
        <v>1268572815</v>
      </c>
      <c r="Q26" s="23">
        <v>33041731</v>
      </c>
      <c r="R26" s="23"/>
    </row>
    <row r="27" spans="1:18" ht="18.75" x14ac:dyDescent="0.4">
      <c r="A27" s="7" t="s">
        <v>27</v>
      </c>
      <c r="C27" s="8">
        <v>0</v>
      </c>
      <c r="E27" s="8">
        <v>0</v>
      </c>
      <c r="G27" s="8">
        <v>0</v>
      </c>
      <c r="I27" s="8">
        <v>0</v>
      </c>
      <c r="K27" s="8">
        <v>466495</v>
      </c>
      <c r="M27" s="8">
        <v>5151310112</v>
      </c>
      <c r="O27" s="8">
        <v>5750120089</v>
      </c>
      <c r="Q27" s="23">
        <v>-598809977</v>
      </c>
      <c r="R27" s="23"/>
    </row>
    <row r="28" spans="1:18" ht="18.75" x14ac:dyDescent="0.4">
      <c r="A28" s="7" t="s">
        <v>111</v>
      </c>
      <c r="C28" s="8">
        <v>0</v>
      </c>
      <c r="E28" s="8">
        <v>0</v>
      </c>
      <c r="G28" s="8">
        <v>0</v>
      </c>
      <c r="I28" s="8">
        <v>0</v>
      </c>
      <c r="K28" s="8">
        <v>1717452</v>
      </c>
      <c r="M28" s="8">
        <v>14983051249</v>
      </c>
      <c r="O28" s="8">
        <v>17294271916</v>
      </c>
      <c r="Q28" s="23">
        <v>-2311220667</v>
      </c>
      <c r="R28" s="23"/>
    </row>
    <row r="29" spans="1:18" ht="18.75" x14ac:dyDescent="0.4">
      <c r="A29" s="7" t="s">
        <v>112</v>
      </c>
      <c r="C29" s="8">
        <v>0</v>
      </c>
      <c r="E29" s="8">
        <v>0</v>
      </c>
      <c r="G29" s="8">
        <v>0</v>
      </c>
      <c r="I29" s="8">
        <v>0</v>
      </c>
      <c r="K29" s="8">
        <v>1670000</v>
      </c>
      <c r="M29" s="8">
        <v>40060921099</v>
      </c>
      <c r="O29" s="8">
        <v>47328410386</v>
      </c>
      <c r="Q29" s="23">
        <v>-7267489287</v>
      </c>
      <c r="R29" s="23"/>
    </row>
    <row r="30" spans="1:18" ht="18.75" x14ac:dyDescent="0.4">
      <c r="A30" s="7" t="s">
        <v>113</v>
      </c>
      <c r="C30" s="8">
        <v>0</v>
      </c>
      <c r="E30" s="8">
        <v>0</v>
      </c>
      <c r="G30" s="8">
        <v>0</v>
      </c>
      <c r="I30" s="8">
        <v>0</v>
      </c>
      <c r="K30" s="8">
        <v>4623249</v>
      </c>
      <c r="M30" s="8">
        <v>14635830925</v>
      </c>
      <c r="O30" s="8">
        <v>14635830925</v>
      </c>
      <c r="Q30" s="23">
        <v>0</v>
      </c>
      <c r="R30" s="23"/>
    </row>
    <row r="31" spans="1:18" ht="18.75" x14ac:dyDescent="0.4">
      <c r="A31" s="7" t="s">
        <v>50</v>
      </c>
      <c r="C31" s="8">
        <v>0</v>
      </c>
      <c r="E31" s="8">
        <v>0</v>
      </c>
      <c r="G31" s="8">
        <v>0</v>
      </c>
      <c r="I31" s="8">
        <v>0</v>
      </c>
      <c r="K31" s="8">
        <v>700000</v>
      </c>
      <c r="M31" s="8">
        <v>3351488867</v>
      </c>
      <c r="O31" s="8">
        <v>3269032821</v>
      </c>
      <c r="Q31" s="23">
        <v>82456046</v>
      </c>
      <c r="R31" s="23"/>
    </row>
    <row r="32" spans="1:18" ht="18.75" x14ac:dyDescent="0.4">
      <c r="A32" s="7" t="s">
        <v>114</v>
      </c>
      <c r="C32" s="8">
        <v>0</v>
      </c>
      <c r="E32" s="8">
        <v>0</v>
      </c>
      <c r="G32" s="8">
        <v>0</v>
      </c>
      <c r="I32" s="8">
        <v>0</v>
      </c>
      <c r="K32" s="8">
        <v>4700000</v>
      </c>
      <c r="M32" s="8">
        <v>7796050395</v>
      </c>
      <c r="O32" s="8">
        <v>9096452149</v>
      </c>
      <c r="Q32" s="23">
        <v>-1300401754</v>
      </c>
      <c r="R32" s="23"/>
    </row>
    <row r="33" spans="1:18" ht="18.75" x14ac:dyDescent="0.4">
      <c r="A33" s="7" t="s">
        <v>38</v>
      </c>
      <c r="C33" s="8">
        <v>0</v>
      </c>
      <c r="E33" s="8">
        <v>0</v>
      </c>
      <c r="G33" s="8">
        <v>0</v>
      </c>
      <c r="I33" s="8">
        <v>0</v>
      </c>
      <c r="K33" s="8">
        <v>1</v>
      </c>
      <c r="M33" s="8">
        <v>1</v>
      </c>
      <c r="O33" s="8">
        <v>6959</v>
      </c>
      <c r="Q33" s="23">
        <v>-6958</v>
      </c>
      <c r="R33" s="23"/>
    </row>
    <row r="34" spans="1:18" ht="18.75" x14ac:dyDescent="0.4">
      <c r="A34" s="7" t="s">
        <v>31</v>
      </c>
      <c r="C34" s="8">
        <v>0</v>
      </c>
      <c r="E34" s="8">
        <v>0</v>
      </c>
      <c r="G34" s="8">
        <v>0</v>
      </c>
      <c r="I34" s="8">
        <v>0</v>
      </c>
      <c r="K34" s="8">
        <v>1</v>
      </c>
      <c r="M34" s="8">
        <v>1</v>
      </c>
      <c r="O34" s="8">
        <v>12853</v>
      </c>
      <c r="Q34" s="23">
        <v>-12852</v>
      </c>
      <c r="R34" s="23"/>
    </row>
    <row r="35" spans="1:18" ht="18.75" x14ac:dyDescent="0.4">
      <c r="A35" s="7" t="s">
        <v>115</v>
      </c>
      <c r="C35" s="8">
        <v>0</v>
      </c>
      <c r="E35" s="8">
        <v>0</v>
      </c>
      <c r="G35" s="8">
        <v>0</v>
      </c>
      <c r="I35" s="8">
        <v>0</v>
      </c>
      <c r="K35" s="8">
        <v>653648</v>
      </c>
      <c r="M35" s="8">
        <v>12330886898</v>
      </c>
      <c r="O35" s="8">
        <v>17056168355</v>
      </c>
      <c r="Q35" s="23">
        <v>-4725281457</v>
      </c>
      <c r="R35" s="23"/>
    </row>
    <row r="36" spans="1:18" ht="18.75" x14ac:dyDescent="0.4">
      <c r="A36" s="7" t="s">
        <v>116</v>
      </c>
      <c r="C36" s="8">
        <v>0</v>
      </c>
      <c r="E36" s="8">
        <v>0</v>
      </c>
      <c r="G36" s="8">
        <v>0</v>
      </c>
      <c r="I36" s="8">
        <v>0</v>
      </c>
      <c r="K36" s="8">
        <v>22457455</v>
      </c>
      <c r="M36" s="8">
        <v>29857881016</v>
      </c>
      <c r="O36" s="8">
        <v>28966617000</v>
      </c>
      <c r="Q36" s="23">
        <v>891264016</v>
      </c>
      <c r="R36" s="23"/>
    </row>
    <row r="37" spans="1:18" ht="18.75" x14ac:dyDescent="0.4">
      <c r="A37" s="7" t="s">
        <v>55</v>
      </c>
      <c r="C37" s="8">
        <v>0</v>
      </c>
      <c r="E37" s="8">
        <v>0</v>
      </c>
      <c r="G37" s="8">
        <v>0</v>
      </c>
      <c r="I37" s="8">
        <v>0</v>
      </c>
      <c r="K37" s="8">
        <v>321859</v>
      </c>
      <c r="M37" s="8">
        <v>6580527045</v>
      </c>
      <c r="O37" s="8">
        <v>6917187828</v>
      </c>
      <c r="Q37" s="23">
        <v>-336660783</v>
      </c>
      <c r="R37" s="23"/>
    </row>
    <row r="38" spans="1:18" ht="18.75" x14ac:dyDescent="0.4">
      <c r="A38" s="7" t="s">
        <v>23</v>
      </c>
      <c r="C38" s="8">
        <v>0</v>
      </c>
      <c r="E38" s="8">
        <v>0</v>
      </c>
      <c r="G38" s="8">
        <v>0</v>
      </c>
      <c r="I38" s="8">
        <v>0</v>
      </c>
      <c r="K38" s="8">
        <v>8204</v>
      </c>
      <c r="M38" s="8">
        <v>115069682</v>
      </c>
      <c r="O38" s="8">
        <v>111073635</v>
      </c>
      <c r="Q38" s="23">
        <v>3996047</v>
      </c>
      <c r="R38" s="23"/>
    </row>
    <row r="39" spans="1:18" ht="18.75" x14ac:dyDescent="0.4">
      <c r="A39" s="7" t="s">
        <v>117</v>
      </c>
      <c r="C39" s="8">
        <v>0</v>
      </c>
      <c r="E39" s="8">
        <v>0</v>
      </c>
      <c r="G39" s="8">
        <v>0</v>
      </c>
      <c r="I39" s="8">
        <v>0</v>
      </c>
      <c r="K39" s="8">
        <v>625000</v>
      </c>
      <c r="M39" s="8">
        <v>5162847330</v>
      </c>
      <c r="O39" s="8">
        <v>5249826562</v>
      </c>
      <c r="Q39" s="23">
        <v>-86979232</v>
      </c>
      <c r="R39" s="23"/>
    </row>
    <row r="40" spans="1:18" ht="18.75" x14ac:dyDescent="0.4">
      <c r="A40" s="7" t="s">
        <v>118</v>
      </c>
      <c r="C40" s="8">
        <v>0</v>
      </c>
      <c r="E40" s="8">
        <v>0</v>
      </c>
      <c r="G40" s="8">
        <v>0</v>
      </c>
      <c r="I40" s="8">
        <v>0</v>
      </c>
      <c r="K40" s="8">
        <v>10100746</v>
      </c>
      <c r="M40" s="8">
        <v>22382070039</v>
      </c>
      <c r="O40" s="8">
        <v>23595519419</v>
      </c>
      <c r="Q40" s="23">
        <v>-1213449380</v>
      </c>
      <c r="R40" s="23"/>
    </row>
    <row r="41" spans="1:18" ht="18.75" x14ac:dyDescent="0.4">
      <c r="A41" s="7" t="s">
        <v>52</v>
      </c>
      <c r="C41" s="8">
        <v>0</v>
      </c>
      <c r="E41" s="8">
        <v>0</v>
      </c>
      <c r="G41" s="8">
        <v>0</v>
      </c>
      <c r="I41" s="8">
        <v>0</v>
      </c>
      <c r="K41" s="8">
        <v>10471</v>
      </c>
      <c r="M41" s="8">
        <v>13250278</v>
      </c>
      <c r="O41" s="8">
        <v>13385587</v>
      </c>
      <c r="Q41" s="23">
        <v>-135309</v>
      </c>
      <c r="R41" s="23"/>
    </row>
    <row r="42" spans="1:18" ht="18.75" x14ac:dyDescent="0.4">
      <c r="A42" s="7" t="s">
        <v>119</v>
      </c>
      <c r="C42" s="8">
        <v>0</v>
      </c>
      <c r="E42" s="8">
        <v>0</v>
      </c>
      <c r="G42" s="8">
        <v>0</v>
      </c>
      <c r="I42" s="8">
        <v>0</v>
      </c>
      <c r="K42" s="8">
        <v>10056657</v>
      </c>
      <c r="M42" s="8">
        <v>20406925733</v>
      </c>
      <c r="O42" s="8">
        <v>21753080082</v>
      </c>
      <c r="Q42" s="23">
        <v>-1346154349</v>
      </c>
      <c r="R42" s="23"/>
    </row>
    <row r="43" spans="1:18" ht="18.75" x14ac:dyDescent="0.4">
      <c r="A43" s="7" t="s">
        <v>120</v>
      </c>
      <c r="C43" s="8">
        <v>0</v>
      </c>
      <c r="E43" s="8">
        <v>0</v>
      </c>
      <c r="G43" s="8">
        <v>0</v>
      </c>
      <c r="I43" s="8">
        <v>0</v>
      </c>
      <c r="K43" s="8">
        <v>5050000</v>
      </c>
      <c r="M43" s="8">
        <v>21701254821</v>
      </c>
      <c r="O43" s="8">
        <v>20162741159</v>
      </c>
      <c r="Q43" s="23">
        <v>1538513662</v>
      </c>
      <c r="R43" s="23"/>
    </row>
    <row r="44" spans="1:18" ht="18.75" x14ac:dyDescent="0.4">
      <c r="A44" s="7" t="s">
        <v>121</v>
      </c>
      <c r="C44" s="8">
        <v>0</v>
      </c>
      <c r="E44" s="8">
        <v>0</v>
      </c>
      <c r="G44" s="8">
        <v>0</v>
      </c>
      <c r="I44" s="8">
        <v>0</v>
      </c>
      <c r="K44" s="8">
        <v>1800000</v>
      </c>
      <c r="M44" s="8">
        <v>9693407467</v>
      </c>
      <c r="O44" s="8">
        <v>8425766610</v>
      </c>
      <c r="Q44" s="23">
        <v>1267640857</v>
      </c>
      <c r="R44" s="23"/>
    </row>
    <row r="45" spans="1:18" ht="18.75" x14ac:dyDescent="0.4">
      <c r="A45" s="7" t="s">
        <v>20</v>
      </c>
      <c r="C45" s="8">
        <v>0</v>
      </c>
      <c r="E45" s="8">
        <v>0</v>
      </c>
      <c r="G45" s="8">
        <v>0</v>
      </c>
      <c r="I45" s="8">
        <v>0</v>
      </c>
      <c r="K45" s="8">
        <v>5772781</v>
      </c>
      <c r="M45" s="8">
        <v>10017610031</v>
      </c>
      <c r="O45" s="8">
        <v>9537275573</v>
      </c>
      <c r="Q45" s="23">
        <v>480334458</v>
      </c>
      <c r="R45" s="23"/>
    </row>
    <row r="46" spans="1:18" ht="18.75" x14ac:dyDescent="0.4">
      <c r="A46" s="7" t="s">
        <v>37</v>
      </c>
      <c r="C46" s="8">
        <v>0</v>
      </c>
      <c r="E46" s="8">
        <v>0</v>
      </c>
      <c r="G46" s="8">
        <v>0</v>
      </c>
      <c r="I46" s="8">
        <v>0</v>
      </c>
      <c r="K46" s="8">
        <v>1716898</v>
      </c>
      <c r="M46" s="8">
        <v>14795494700</v>
      </c>
      <c r="O46" s="8">
        <v>13755860599</v>
      </c>
      <c r="Q46" s="23">
        <v>1039634101</v>
      </c>
      <c r="R46" s="23"/>
    </row>
    <row r="47" spans="1:18" ht="18.75" x14ac:dyDescent="0.4">
      <c r="A47" s="7" t="s">
        <v>122</v>
      </c>
      <c r="C47" s="8">
        <v>0</v>
      </c>
      <c r="E47" s="8">
        <v>0</v>
      </c>
      <c r="G47" s="8">
        <v>0</v>
      </c>
      <c r="I47" s="8">
        <v>0</v>
      </c>
      <c r="K47" s="8">
        <v>1987365</v>
      </c>
      <c r="M47" s="8">
        <v>68475917093</v>
      </c>
      <c r="O47" s="8">
        <v>53938032736</v>
      </c>
      <c r="Q47" s="23">
        <v>14537884357</v>
      </c>
      <c r="R47" s="23"/>
    </row>
    <row r="48" spans="1:18" ht="18.75" x14ac:dyDescent="0.4">
      <c r="A48" s="7" t="s">
        <v>60</v>
      </c>
      <c r="C48" s="8">
        <v>0</v>
      </c>
      <c r="E48" s="8">
        <v>0</v>
      </c>
      <c r="G48" s="8">
        <v>0</v>
      </c>
      <c r="I48" s="8">
        <v>0</v>
      </c>
      <c r="K48" s="8">
        <v>7958</v>
      </c>
      <c r="M48" s="8">
        <v>34965076</v>
      </c>
      <c r="O48" s="8">
        <v>32053954</v>
      </c>
      <c r="Q48" s="23">
        <v>2911122</v>
      </c>
      <c r="R48" s="23"/>
    </row>
    <row r="49" spans="1:18" ht="18.75" x14ac:dyDescent="0.4">
      <c r="A49" s="10" t="s">
        <v>123</v>
      </c>
      <c r="C49" s="21">
        <v>0</v>
      </c>
      <c r="E49" s="11">
        <v>0</v>
      </c>
      <c r="G49" s="11">
        <v>0</v>
      </c>
      <c r="I49" s="11">
        <v>0</v>
      </c>
      <c r="K49" s="21">
        <v>5672727</v>
      </c>
      <c r="M49" s="11">
        <v>11265369434</v>
      </c>
      <c r="O49" s="11">
        <v>14762834650</v>
      </c>
      <c r="Q49" s="25">
        <v>-3497465216</v>
      </c>
      <c r="R49" s="25"/>
    </row>
    <row r="50" spans="1:18" ht="21" x14ac:dyDescent="0.4">
      <c r="A50" s="13" t="s">
        <v>71</v>
      </c>
      <c r="C50" s="21"/>
      <c r="E50" s="14">
        <v>286638791482</v>
      </c>
      <c r="G50" s="14">
        <v>267018238457</v>
      </c>
      <c r="I50" s="14">
        <v>19620553025</v>
      </c>
      <c r="K50" s="21"/>
      <c r="M50" s="14">
        <v>664621286760</v>
      </c>
      <c r="O50" s="14">
        <v>649182698466</v>
      </c>
      <c r="Q50" s="36">
        <v>15438588294</v>
      </c>
      <c r="R50" s="36"/>
    </row>
    <row r="51" spans="1:18" x14ac:dyDescent="0.4">
      <c r="Q51" s="20"/>
    </row>
    <row r="52" spans="1:18" x14ac:dyDescent="0.4">
      <c r="Q52" s="20"/>
    </row>
    <row r="53" spans="1:18" x14ac:dyDescent="0.4">
      <c r="Q53" s="20"/>
    </row>
    <row r="54" spans="1:18" x14ac:dyDescent="0.4">
      <c r="Q54" s="20"/>
    </row>
    <row r="55" spans="1:18" x14ac:dyDescent="0.4">
      <c r="Q55" s="20"/>
    </row>
    <row r="56" spans="1:18" x14ac:dyDescent="0.4">
      <c r="Q56" s="20"/>
    </row>
    <row r="57" spans="1:18" x14ac:dyDescent="0.4">
      <c r="Q57" s="20"/>
    </row>
    <row r="58" spans="1:18" x14ac:dyDescent="0.4">
      <c r="Q58" s="20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zoomScale="145" zoomScaleNormal="100" zoomScaleSheetLayoutView="145" workbookViewId="0">
      <selection activeCell="G20" sqref="G20"/>
    </sheetView>
  </sheetViews>
  <sheetFormatPr defaultRowHeight="15.75" x14ac:dyDescent="0.4"/>
  <cols>
    <col min="1" max="1" width="6.5703125" style="17" bestFit="1" customWidth="1"/>
    <col min="2" max="2" width="40.28515625" style="17" customWidth="1"/>
    <col min="3" max="3" width="1.28515625" style="17" customWidth="1"/>
    <col min="4" max="4" width="27.7109375" style="17" bestFit="1" customWidth="1"/>
    <col min="5" max="5" width="1.28515625" style="17" customWidth="1"/>
    <col min="6" max="6" width="27.7109375" style="17" bestFit="1" customWidth="1"/>
    <col min="7" max="16384" width="9.140625" style="17"/>
  </cols>
  <sheetData>
    <row r="1" spans="1:6" ht="25.5" x14ac:dyDescent="0.4">
      <c r="A1" s="31" t="s">
        <v>0</v>
      </c>
      <c r="B1" s="31"/>
      <c r="C1" s="31"/>
      <c r="D1" s="31"/>
      <c r="E1" s="31"/>
      <c r="F1" s="31"/>
    </row>
    <row r="2" spans="1:6" ht="25.5" x14ac:dyDescent="0.4">
      <c r="A2" s="31" t="s">
        <v>87</v>
      </c>
      <c r="B2" s="31"/>
      <c r="C2" s="31"/>
      <c r="D2" s="31"/>
      <c r="E2" s="31"/>
      <c r="F2" s="31"/>
    </row>
    <row r="3" spans="1:6" ht="25.5" x14ac:dyDescent="0.4">
      <c r="A3" s="31" t="s">
        <v>2</v>
      </c>
      <c r="B3" s="31"/>
      <c r="C3" s="31"/>
      <c r="D3" s="31"/>
      <c r="E3" s="31"/>
      <c r="F3" s="31"/>
    </row>
    <row r="5" spans="1:6" ht="24" x14ac:dyDescent="0.4">
      <c r="A5" s="1" t="s">
        <v>124</v>
      </c>
      <c r="B5" s="32" t="s">
        <v>125</v>
      </c>
      <c r="C5" s="32"/>
      <c r="D5" s="32"/>
      <c r="E5" s="32"/>
      <c r="F5" s="32"/>
    </row>
    <row r="6" spans="1:6" ht="21" x14ac:dyDescent="0.4">
      <c r="D6" s="28" t="s">
        <v>102</v>
      </c>
      <c r="E6" s="28"/>
      <c r="F6" s="2" t="s">
        <v>103</v>
      </c>
    </row>
    <row r="7" spans="1:6" ht="21" x14ac:dyDescent="0.4">
      <c r="A7" s="28" t="s">
        <v>126</v>
      </c>
      <c r="B7" s="28"/>
      <c r="D7" s="16" t="s">
        <v>127</v>
      </c>
      <c r="E7" s="18"/>
      <c r="F7" s="16" t="s">
        <v>127</v>
      </c>
    </row>
    <row r="8" spans="1:6" ht="18.75" x14ac:dyDescent="0.4">
      <c r="A8" s="29" t="s">
        <v>79</v>
      </c>
      <c r="B8" s="29"/>
      <c r="D8" s="5">
        <v>3700</v>
      </c>
      <c r="F8" s="5">
        <v>22452</v>
      </c>
    </row>
    <row r="9" spans="1:6" ht="18.75" x14ac:dyDescent="0.4">
      <c r="A9" s="22" t="s">
        <v>81</v>
      </c>
      <c r="B9" s="22"/>
      <c r="D9" s="8">
        <v>24601</v>
      </c>
      <c r="F9" s="8">
        <v>1204817</v>
      </c>
    </row>
    <row r="10" spans="1:6" ht="18.75" x14ac:dyDescent="0.4">
      <c r="A10" s="22" t="s">
        <v>82</v>
      </c>
      <c r="B10" s="22"/>
      <c r="D10" s="8">
        <v>24810</v>
      </c>
      <c r="F10" s="8">
        <v>86446</v>
      </c>
    </row>
    <row r="11" spans="1:6" ht="18.75" x14ac:dyDescent="0.4">
      <c r="A11" s="22" t="s">
        <v>83</v>
      </c>
      <c r="B11" s="22"/>
      <c r="D11" s="8">
        <v>587581</v>
      </c>
      <c r="F11" s="8">
        <v>81502921</v>
      </c>
    </row>
    <row r="12" spans="1:6" ht="18.75" x14ac:dyDescent="0.4">
      <c r="A12" s="22" t="s">
        <v>84</v>
      </c>
      <c r="B12" s="22"/>
      <c r="D12" s="8">
        <v>61055</v>
      </c>
      <c r="F12" s="8">
        <v>14746421</v>
      </c>
    </row>
    <row r="13" spans="1:6" ht="18.75" x14ac:dyDescent="0.4">
      <c r="A13" s="24" t="s">
        <v>85</v>
      </c>
      <c r="B13" s="24"/>
      <c r="D13" s="11">
        <v>39421</v>
      </c>
      <c r="F13" s="11">
        <v>239230</v>
      </c>
    </row>
    <row r="14" spans="1:6" ht="21.75" thickBot="1" x14ac:dyDescent="0.45">
      <c r="A14" s="26" t="s">
        <v>71</v>
      </c>
      <c r="B14" s="26"/>
      <c r="D14" s="14">
        <v>741168</v>
      </c>
      <c r="F14" s="14">
        <v>97802287</v>
      </c>
    </row>
  </sheetData>
  <mergeCells count="13">
    <mergeCell ref="A1:F1"/>
    <mergeCell ref="A2:F2"/>
    <mergeCell ref="A3:F3"/>
    <mergeCell ref="B5:F5"/>
    <mergeCell ref="D6:E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سپرده بانکی</vt:lpstr>
      <vt:lpstr>درآمد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درآمد سپرده بانکی</vt:lpstr>
      <vt:lpstr>سایر درآمدها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2024-12-21T11:21:19Z</dcterms:created>
  <dcterms:modified xsi:type="dcterms:W3CDTF">2024-12-25T04:29:30Z</dcterms:modified>
</cp:coreProperties>
</file>