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3\"/>
    </mc:Choice>
  </mc:AlternateContent>
  <xr:revisionPtr revIDLastSave="0" documentId="13_ncr:1_{699D52A6-309C-4710-B489-DBDE44BBB2A1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2" r:id="rId1"/>
    <sheet name="سپرده" sheetId="7" r:id="rId2"/>
    <sheet name="درآمد" sheetId="8" r:id="rId3"/>
    <sheet name="درآمد سپرده بانکی" sheetId="13" r:id="rId4"/>
    <sheet name="سود سپرده بانکی" sheetId="18" r:id="rId5"/>
    <sheet name="سایر درآمدها" sheetId="14" r:id="rId6"/>
    <sheet name="درآمد سرمایه گذاری در سهام" sheetId="9" r:id="rId7"/>
    <sheet name="درآمد سود سهام" sheetId="15" r:id="rId8"/>
    <sheet name="درآمد ناشی از تغییر قیمت اوراق" sheetId="21" r:id="rId9"/>
    <sheet name="درآمد ناشی از فروش" sheetId="19" r:id="rId10"/>
  </sheets>
  <definedNames>
    <definedName name="_xlnm.Print_Area" localSheetId="2">درآمد!$A$1:$K$11</definedName>
    <definedName name="_xlnm.Print_Area" localSheetId="3">'درآمد سپرده بانکی'!$A$1:$G$13</definedName>
    <definedName name="_xlnm.Print_Area" localSheetId="6">'درآمد سرمایه گذاری در سهام'!$A$1:$X$61</definedName>
    <definedName name="_xlnm.Print_Area" localSheetId="7">'درآمد سود سهام'!$A$1:$T$34</definedName>
    <definedName name="_xlnm.Print_Area" localSheetId="8">'درآمد ناشی از تغییر قیمت اوراق'!$A$1:$S$53</definedName>
    <definedName name="_xlnm.Print_Area" localSheetId="9">'درآمد ناشی از فروش'!$A$1:$S$35</definedName>
    <definedName name="_xlnm.Print_Area" localSheetId="5">'سایر درآمدها'!$A$1:$G$10</definedName>
    <definedName name="_xlnm.Print_Area" localSheetId="1">سپرده!$A$1:$M$16</definedName>
    <definedName name="_xlnm.Print_Area" localSheetId="4">'سود سپرده بانکی'!$A$1:$N$14</definedName>
    <definedName name="_xlnm.Print_Area" localSheetId="0">سهام!$A$1:$AC$55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3" i="21" l="1"/>
  <c r="N61" i="9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8" i="15"/>
  <c r="O34" i="15"/>
  <c r="Z55" i="2"/>
  <c r="J16" i="7"/>
  <c r="H16" i="7"/>
  <c r="F16" i="7"/>
  <c r="D16" i="7"/>
</calcChain>
</file>

<file path=xl/sharedStrings.xml><?xml version="1.0" encoding="utf-8"?>
<sst xmlns="http://schemas.openxmlformats.org/spreadsheetml/2006/main" count="406" uniqueCount="147">
  <si>
    <t>صندوق سرمايه گذاري مشترک يکم سامان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</si>
  <si>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</si>
  <si>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</si>
  <si>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</si>
  <si>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</si>
  <si>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</si>
  <si>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</si>
  <si>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</si>
  <si>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</si>
  <si>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</si>
  <si>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</si>
  <si>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</si>
  <si>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</si>
  <si>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</si>
  <si>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</si>
  <si>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</si>
  <si>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</si>
  <si>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</si>
  <si>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</si>
  <si>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</si>
  <si>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سامان</t>
  </si>
  <si>
    <t>بانک ملت</t>
  </si>
  <si>
    <t>بهمن  دیزل</t>
  </si>
  <si>
    <t>بیمه اتکایی ایران معین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</si>
  <si>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</si>
  <si>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</si>
  <si>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</si>
  <si>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</si>
  <si>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پالایش نفت تهران</t>
  </si>
  <si>
    <t>پتروشیمی پردیس</t>
  </si>
  <si>
    <t>پتروشیمی تندگویان</t>
  </si>
  <si>
    <t>پتروشیمی نوری</t>
  </si>
  <si>
    <t>پویا زرکان آق دره</t>
  </si>
  <si>
    <t>تایدواترخاورمیانه</t>
  </si>
  <si>
    <t>تولیدات پتروشیمی قائد بصیر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</si>
  <si>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</si>
  <si>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</si>
  <si>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</si>
  <si>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</si>
  <si>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</si>
  <si>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</si>
  <si>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</si>
  <si>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سرمایه‌گذاری‌توکافولاد(هلدینگ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</si>
  <si>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</si>
  <si>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</si>
  <si>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</si>
  <si>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</si>
  <si>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صنایع شیمیایی کیمیاگران امروز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</si>
  <si>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</si>
  <si>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</si>
  <si>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</si>
  <si>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</si>
  <si>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</si>
  <si>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گواهي سپرده کالايي شمش طلا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</si>
  <si>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</si>
  <si>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</si>
  <si>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</si>
  <si>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</si>
  <si>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</si>
  <si>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</si>
  <si>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</si>
  <si>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نیروکلر</t>
  </si>
  <si>
    <t>ح . صنایع مس افق کرمان</t>
  </si>
  <si>
    <t>ح.پست بانک ایران</t>
  </si>
  <si>
    <t>سیمان‌ارومیه‌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</si>
  <si>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</si>
  <si>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</si>
  <si>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</si>
  <si>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</si>
  <si>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</si>
  <si>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</si>
  <si>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</si>
  <si>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</si>
  <si>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 858-810-6000060-1</t>
  </si>
  <si>
    <t>حساب جاری بانک سامان زعفرانیه 858-40-6000060-1</t>
  </si>
  <si>
    <t>سپرده کوتاه مدت بانک سامان زعفرانیه 858-819-6000060-1</t>
  </si>
  <si>
    <t>سپرده کوتاه مدت بانک سامان ملاصدرا 829-810-6000060-1</t>
  </si>
  <si>
    <t>سپرده کوتاه مدت بانک تجارت مطهری مهرداد 279928784</t>
  </si>
  <si>
    <t>سپرده کوتاه مدت بانک خاورمیانه مهستان 1005-10-810-707074834</t>
  </si>
  <si>
    <t>سپرده کوتاه مدت بانک سامان سرو 849-810-6000060-1</t>
  </si>
  <si>
    <t>حساب جاری بانک سامان سرو 849-40-6000060-1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</si>
  <si>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</si>
  <si>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</si>
  <si>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</si>
  <si>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</si>
  <si>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</si>
  <si>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</si>
  <si>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</si>
  <si>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</si>
  <si>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</si>
  <si>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</si>
  <si>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</si>
  <si>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</si>
  <si>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</si>
  <si>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</si>
  <si>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</si>
  <si>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</si>
  <si>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</si>
  <si>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</si>
  <si>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</si>
  <si>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</si>
  <si>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</si>
  <si>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تامین سرمایه کاردان</t>
  </si>
  <si>
    <t>صنعتی زر ماکارون</t>
  </si>
  <si>
    <t>پخش البرز</t>
  </si>
  <si>
    <t>پرتو بار فرابر خلیج فارس</t>
  </si>
  <si>
    <t>ح . فجر انرژی خلیج فارس</t>
  </si>
  <si>
    <t>پتروشیمی شازند</t>
  </si>
  <si>
    <t>تولیدی و صنعتی گوهرفام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</si>
  <si>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</si>
  <si>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</si>
  <si>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</si>
  <si>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</si>
  <si>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</si>
  <si>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</si>
  <si>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</si>
  <si>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</si>
  <si>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</si>
  <si>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</si>
  <si>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</si>
  <si>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</si>
  <si>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</si>
  <si>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</si>
  <si>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</si>
  <si>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1403/04/30</t>
  </si>
  <si>
    <t>1403/05/27</t>
  </si>
  <si>
    <t>1403/04/31</t>
  </si>
  <si>
    <t>1403/04/28</t>
  </si>
  <si>
    <t>1403/04/29</t>
  </si>
  <si>
    <t>1403/06/18</t>
  </si>
  <si>
    <t>1403/07/11</t>
  </si>
  <si>
    <t>1403/05/30</t>
  </si>
  <si>
    <t>1403/07/28</t>
  </si>
  <si>
    <t>1403/05/11</t>
  </si>
  <si>
    <t>1403/04/24</t>
  </si>
  <si>
    <t>1403/04/20</t>
  </si>
  <si>
    <t>1403/04/23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</si>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</sst>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5"/>
      <name val="B Nazanin"/>
      <charset val="178"/>
    </font>
    <font>
      <sz val="1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horizontal="left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3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left"/>
    </xf>
    <xf numFmtId="3" fontId="6" fillId="0" borderId="4" xfId="0" applyNumberFormat="1" applyFont="1" applyBorder="1" applyAlignment="1">
      <alignment horizontal="right" vertical="top"/>
    </xf>
    <xf numFmtId="4" fontId="6" fillId="0" borderId="4" xfId="0" applyNumberFormat="1" applyFont="1" applyBorder="1" applyAlignment="1">
      <alignment horizontal="right" vertical="top"/>
    </xf>
    <xf numFmtId="3" fontId="6" fillId="0" borderId="5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3" fontId="10" fillId="0" borderId="2" xfId="0" applyNumberFormat="1" applyFont="1" applyBorder="1" applyAlignment="1">
      <alignment horizontal="right" vertical="top"/>
    </xf>
    <xf numFmtId="4" fontId="10" fillId="0" borderId="2" xfId="0" applyNumberFormat="1" applyFont="1" applyBorder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4" fontId="10" fillId="0" borderId="0" xfId="0" applyNumberFormat="1" applyFont="1" applyAlignment="1">
      <alignment horizontal="right" vertical="top"/>
    </xf>
    <xf numFmtId="3" fontId="10" fillId="0" borderId="4" xfId="0" applyNumberFormat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3" fontId="10" fillId="0" borderId="5" xfId="0" applyNumberFormat="1" applyFont="1" applyBorder="1" applyAlignment="1">
      <alignment horizontal="right" vertical="top"/>
    </xf>
    <xf numFmtId="4" fontId="10" fillId="0" borderId="5" xfId="0" applyNumberFormat="1" applyFont="1" applyBorder="1" applyAlignment="1">
      <alignment horizontal="right" vertical="top"/>
    </xf>
    <xf numFmtId="3" fontId="8" fillId="0" borderId="0" xfId="0" applyNumberFormat="1" applyFont="1" applyAlignment="1">
      <alignment horizontal="left"/>
    </xf>
    <xf numFmtId="10" fontId="10" fillId="0" borderId="2" xfId="0" applyNumberFormat="1" applyFont="1" applyBorder="1" applyAlignment="1">
      <alignment horizontal="right" vertical="top"/>
    </xf>
    <xf numFmtId="10" fontId="10" fillId="0" borderId="0" xfId="0" applyNumberFormat="1" applyFont="1" applyAlignment="1">
      <alignment horizontal="right" vertical="top"/>
    </xf>
    <xf numFmtId="10" fontId="10" fillId="0" borderId="4" xfId="0" applyNumberFormat="1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5" xfId="0" applyFont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3" fontId="6" fillId="0" borderId="2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4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0"/>
  <sheetViews>
    <sheetView rightToLeft="1" tabSelected="1" view="pageBreakPreview" zoomScale="85" zoomScaleNormal="100" zoomScaleSheetLayoutView="85" workbookViewId="0">
      <selection activeCell="P46" sqref="P46"/>
    </sheetView>
  </sheetViews>
  <sheetFormatPr defaultRowHeight="22.5" x14ac:dyDescent="0.55000000000000004"/>
  <cols>
    <col min="1" max="1" width="3.7109375" style="13" bestFit="1" customWidth="1"/>
    <col min="2" max="2" width="2.5703125" style="13" customWidth="1"/>
    <col min="3" max="3" width="23.42578125" style="13" customWidth="1"/>
    <col min="4" max="5" width="1.28515625" style="13" customWidth="1"/>
    <col min="6" max="6" width="14.28515625" style="13" bestFit="1" customWidth="1"/>
    <col min="7" max="7" width="1.28515625" style="13" customWidth="1"/>
    <col min="8" max="8" width="21" style="13" bestFit="1" customWidth="1"/>
    <col min="9" max="9" width="1.28515625" style="13" customWidth="1"/>
    <col min="10" max="10" width="20.85546875" style="13" bestFit="1" customWidth="1"/>
    <col min="11" max="11" width="1.28515625" style="13" customWidth="1"/>
    <col min="12" max="12" width="11.5703125" style="13" bestFit="1" customWidth="1"/>
    <col min="13" max="13" width="1.28515625" style="13" customWidth="1"/>
    <col min="14" max="14" width="17.5703125" style="13" bestFit="1" customWidth="1"/>
    <col min="15" max="15" width="1.28515625" style="13" customWidth="1"/>
    <col min="16" max="16" width="12.5703125" style="13" bestFit="1" customWidth="1"/>
    <col min="17" max="17" width="1.28515625" style="13" customWidth="1"/>
    <col min="18" max="18" width="17.85546875" style="13" bestFit="1" customWidth="1"/>
    <col min="19" max="19" width="1.28515625" style="13" customWidth="1"/>
    <col min="20" max="20" width="14.42578125" style="13" bestFit="1" customWidth="1"/>
    <col min="21" max="21" width="1.28515625" style="13" customWidth="1"/>
    <col min="22" max="22" width="16.140625" style="13" bestFit="1" customWidth="1"/>
    <col min="23" max="23" width="1.28515625" style="13" customWidth="1"/>
    <col min="24" max="24" width="20.7109375" style="13" bestFit="1" customWidth="1"/>
    <col min="25" max="25" width="1.28515625" style="13" customWidth="1"/>
    <col min="26" max="26" width="21" style="13" bestFit="1" customWidth="1"/>
    <col min="27" max="27" width="1.28515625" style="13" customWidth="1"/>
    <col min="28" max="28" width="18" style="13" bestFit="1" customWidth="1"/>
    <col min="29" max="29" width="0.28515625" style="13" customWidth="1"/>
    <col min="30" max="16384" width="9.140625" style="13"/>
  </cols>
  <sheetData>
    <row r="1" spans="1:28" ht="24" x14ac:dyDescent="0.55000000000000004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24" x14ac:dyDescent="0.55000000000000004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24" x14ac:dyDescent="0.55000000000000004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ht="24" x14ac:dyDescent="0.55000000000000004">
      <c r="A4" s="14" t="s">
        <v>3</v>
      </c>
      <c r="B4" s="53" t="s">
        <v>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8" ht="24" x14ac:dyDescent="0.55000000000000004">
      <c r="A5" s="53" t="s">
        <v>5</v>
      </c>
      <c r="B5" s="53"/>
      <c r="C5" s="53" t="s">
        <v>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28" ht="24" x14ac:dyDescent="0.55000000000000004">
      <c r="F6" s="54" t="s">
        <v>7</v>
      </c>
      <c r="G6" s="54"/>
      <c r="H6" s="54"/>
      <c r="I6" s="54"/>
      <c r="J6" s="54"/>
      <c r="L6" s="54" t="s">
        <v>8</v>
      </c>
      <c r="M6" s="54"/>
      <c r="N6" s="54"/>
      <c r="O6" s="54"/>
      <c r="P6" s="54"/>
      <c r="Q6" s="54"/>
      <c r="R6" s="54"/>
      <c r="T6" s="54" t="s">
        <v>9</v>
      </c>
      <c r="U6" s="54"/>
      <c r="V6" s="54"/>
      <c r="W6" s="54"/>
      <c r="X6" s="54"/>
      <c r="Y6" s="54"/>
      <c r="Z6" s="54"/>
      <c r="AA6" s="54"/>
      <c r="AB6" s="54"/>
    </row>
    <row r="7" spans="1:28" ht="24" x14ac:dyDescent="0.55000000000000004">
      <c r="F7" s="15"/>
      <c r="G7" s="15"/>
      <c r="H7" s="15"/>
      <c r="I7" s="15"/>
      <c r="J7" s="15"/>
      <c r="L7" s="55" t="s">
        <v>10</v>
      </c>
      <c r="M7" s="55"/>
      <c r="N7" s="55"/>
      <c r="O7" s="15"/>
      <c r="P7" s="55" t="s">
        <v>11</v>
      </c>
      <c r="Q7" s="55"/>
      <c r="R7" s="55"/>
      <c r="T7" s="15"/>
      <c r="U7" s="15"/>
      <c r="V7" s="15"/>
      <c r="W7" s="15"/>
      <c r="X7" s="15"/>
      <c r="Y7" s="15"/>
      <c r="Z7" s="15"/>
      <c r="AA7" s="15"/>
      <c r="AB7" s="15"/>
    </row>
    <row r="8" spans="1:28" ht="24" x14ac:dyDescent="0.55000000000000004">
      <c r="A8" s="54" t="s">
        <v>12</v>
      </c>
      <c r="B8" s="54"/>
      <c r="C8" s="54"/>
      <c r="E8" s="54" t="s">
        <v>13</v>
      </c>
      <c r="F8" s="54"/>
      <c r="H8" s="16" t="s">
        <v>14</v>
      </c>
      <c r="J8" s="16" t="s">
        <v>15</v>
      </c>
      <c r="L8" s="17" t="s">
        <v>13</v>
      </c>
      <c r="M8" s="15"/>
      <c r="N8" s="17" t="s">
        <v>14</v>
      </c>
      <c r="P8" s="17" t="s">
        <v>13</v>
      </c>
      <c r="Q8" s="15"/>
      <c r="R8" s="17" t="s">
        <v>16</v>
      </c>
      <c r="T8" s="16" t="s">
        <v>13</v>
      </c>
      <c r="V8" s="16" t="s">
        <v>17</v>
      </c>
      <c r="X8" s="16" t="s">
        <v>14</v>
      </c>
      <c r="Z8" s="16" t="s">
        <v>15</v>
      </c>
      <c r="AB8" s="16" t="s">
        <v>18</v>
      </c>
    </row>
    <row r="9" spans="1:28" x14ac:dyDescent="0.55000000000000004">
      <c r="A9" s="56" t="s">
        <v>19</v>
      </c>
      <c r="B9" s="56"/>
      <c r="C9" s="56"/>
      <c r="E9" s="57">
        <v>4285713</v>
      </c>
      <c r="F9" s="57"/>
      <c r="H9" s="18">
        <v>11155342516</v>
      </c>
      <c r="J9" s="18">
        <v>11093594671.920601</v>
      </c>
      <c r="L9" s="18">
        <v>0</v>
      </c>
      <c r="N9" s="18">
        <v>0</v>
      </c>
      <c r="P9" s="18">
        <v>-2857142</v>
      </c>
      <c r="R9" s="18">
        <v>7531724305</v>
      </c>
      <c r="T9" s="18">
        <v>1428571</v>
      </c>
      <c r="V9" s="18">
        <v>2672</v>
      </c>
      <c r="X9" s="18">
        <v>3718447503</v>
      </c>
      <c r="Z9" s="18">
        <v>3794429718.8136001</v>
      </c>
      <c r="AB9" s="19">
        <v>0.19</v>
      </c>
    </row>
    <row r="10" spans="1:28" x14ac:dyDescent="0.55000000000000004">
      <c r="A10" s="58" t="s">
        <v>20</v>
      </c>
      <c r="B10" s="58"/>
      <c r="C10" s="58"/>
      <c r="E10" s="59">
        <v>48477827</v>
      </c>
      <c r="F10" s="59"/>
      <c r="H10" s="20">
        <v>78777686875</v>
      </c>
      <c r="J10" s="20">
        <v>83849528037.069</v>
      </c>
      <c r="L10" s="20">
        <v>0</v>
      </c>
      <c r="N10" s="20">
        <v>0</v>
      </c>
      <c r="P10" s="20">
        <v>0</v>
      </c>
      <c r="R10" s="20">
        <v>0</v>
      </c>
      <c r="T10" s="20">
        <v>48477827</v>
      </c>
      <c r="V10" s="20">
        <v>1874</v>
      </c>
      <c r="X10" s="20">
        <v>78777686875</v>
      </c>
      <c r="Z10" s="20">
        <v>90306905483.601898</v>
      </c>
      <c r="AB10" s="21">
        <v>4.4800000000000004</v>
      </c>
    </row>
    <row r="11" spans="1:28" x14ac:dyDescent="0.55000000000000004">
      <c r="A11" s="58" t="s">
        <v>21</v>
      </c>
      <c r="B11" s="58"/>
      <c r="C11" s="58"/>
      <c r="E11" s="59">
        <v>10056657</v>
      </c>
      <c r="F11" s="59"/>
      <c r="H11" s="20">
        <v>24022272000</v>
      </c>
      <c r="J11" s="20">
        <v>21033309050.3484</v>
      </c>
      <c r="L11" s="20">
        <v>0</v>
      </c>
      <c r="N11" s="20">
        <v>0</v>
      </c>
      <c r="P11" s="20">
        <v>0</v>
      </c>
      <c r="R11" s="20">
        <v>0</v>
      </c>
      <c r="T11" s="20">
        <v>10056657</v>
      </c>
      <c r="V11" s="20">
        <v>1851</v>
      </c>
      <c r="X11" s="20">
        <v>24022272000</v>
      </c>
      <c r="Z11" s="20">
        <v>18504113617.963299</v>
      </c>
      <c r="AB11" s="21">
        <v>0.92</v>
      </c>
    </row>
    <row r="12" spans="1:28" x14ac:dyDescent="0.55000000000000004">
      <c r="A12" s="58" t="s">
        <v>22</v>
      </c>
      <c r="B12" s="58"/>
      <c r="C12" s="58"/>
      <c r="E12" s="59">
        <v>8278845</v>
      </c>
      <c r="F12" s="59"/>
      <c r="H12" s="20">
        <v>43999915558</v>
      </c>
      <c r="J12" s="20">
        <v>23042840442.299999</v>
      </c>
      <c r="L12" s="20">
        <v>0</v>
      </c>
      <c r="N12" s="20">
        <v>0</v>
      </c>
      <c r="P12" s="20">
        <v>0</v>
      </c>
      <c r="R12" s="20">
        <v>0</v>
      </c>
      <c r="T12" s="20">
        <v>8278845</v>
      </c>
      <c r="V12" s="20">
        <v>2587</v>
      </c>
      <c r="X12" s="20">
        <v>43999915558</v>
      </c>
      <c r="Z12" s="20">
        <v>21289938651.5107</v>
      </c>
      <c r="AB12" s="21">
        <v>1.06</v>
      </c>
    </row>
    <row r="13" spans="1:28" x14ac:dyDescent="0.55000000000000004">
      <c r="A13" s="58" t="s">
        <v>23</v>
      </c>
      <c r="B13" s="58"/>
      <c r="C13" s="58"/>
      <c r="E13" s="59">
        <v>1562500</v>
      </c>
      <c r="F13" s="59"/>
      <c r="H13" s="20">
        <v>3543839888</v>
      </c>
      <c r="J13" s="20">
        <v>3980859609.375</v>
      </c>
      <c r="L13" s="20">
        <v>0</v>
      </c>
      <c r="N13" s="20">
        <v>0</v>
      </c>
      <c r="P13" s="20">
        <v>0</v>
      </c>
      <c r="R13" s="20">
        <v>0</v>
      </c>
      <c r="T13" s="20">
        <v>1562500</v>
      </c>
      <c r="V13" s="20">
        <v>2213</v>
      </c>
      <c r="X13" s="20">
        <v>3543839888</v>
      </c>
      <c r="Z13" s="20">
        <v>3437238515.625</v>
      </c>
      <c r="AB13" s="21">
        <v>0.17</v>
      </c>
    </row>
    <row r="14" spans="1:28" x14ac:dyDescent="0.55000000000000004">
      <c r="A14" s="58" t="s">
        <v>24</v>
      </c>
      <c r="B14" s="58"/>
      <c r="C14" s="58"/>
      <c r="E14" s="59">
        <v>20234000</v>
      </c>
      <c r="F14" s="59"/>
      <c r="H14" s="20">
        <v>43839071352</v>
      </c>
      <c r="J14" s="20">
        <v>37431423929.699997</v>
      </c>
      <c r="L14" s="20">
        <v>0</v>
      </c>
      <c r="N14" s="20">
        <v>0</v>
      </c>
      <c r="P14" s="20">
        <v>0</v>
      </c>
      <c r="R14" s="20">
        <v>0</v>
      </c>
      <c r="T14" s="20">
        <v>20234000</v>
      </c>
      <c r="V14" s="20">
        <v>1669</v>
      </c>
      <c r="X14" s="20">
        <v>43839071352</v>
      </c>
      <c r="Z14" s="20">
        <v>33569611251.299999</v>
      </c>
      <c r="AB14" s="21">
        <v>1.67</v>
      </c>
    </row>
    <row r="15" spans="1:28" x14ac:dyDescent="0.55000000000000004">
      <c r="A15" s="58" t="s">
        <v>25</v>
      </c>
      <c r="B15" s="58"/>
      <c r="C15" s="58"/>
      <c r="E15" s="59">
        <v>10217646</v>
      </c>
      <c r="F15" s="59"/>
      <c r="H15" s="20">
        <v>48691588977</v>
      </c>
      <c r="J15" s="20">
        <v>53628173313.264</v>
      </c>
      <c r="L15" s="20">
        <v>0</v>
      </c>
      <c r="N15" s="20">
        <v>0</v>
      </c>
      <c r="P15" s="20">
        <v>0</v>
      </c>
      <c r="R15" s="20">
        <v>0</v>
      </c>
      <c r="T15" s="20">
        <v>10217646</v>
      </c>
      <c r="V15" s="20">
        <v>4683</v>
      </c>
      <c r="X15" s="20">
        <v>48691588977</v>
      </c>
      <c r="Z15" s="20">
        <v>47564533262.502899</v>
      </c>
      <c r="AB15" s="21">
        <v>2.36</v>
      </c>
    </row>
    <row r="16" spans="1:28" x14ac:dyDescent="0.55000000000000004">
      <c r="A16" s="58" t="s">
        <v>26</v>
      </c>
      <c r="B16" s="58"/>
      <c r="C16" s="58"/>
      <c r="E16" s="59">
        <v>1596219</v>
      </c>
      <c r="F16" s="59"/>
      <c r="H16" s="20">
        <v>59672495390</v>
      </c>
      <c r="J16" s="20">
        <v>54662555569.927498</v>
      </c>
      <c r="L16" s="20">
        <v>0</v>
      </c>
      <c r="N16" s="20">
        <v>0</v>
      </c>
      <c r="P16" s="20">
        <v>0</v>
      </c>
      <c r="R16" s="20">
        <v>0</v>
      </c>
      <c r="T16" s="20">
        <v>1596219</v>
      </c>
      <c r="V16" s="20">
        <v>32350</v>
      </c>
      <c r="X16" s="20">
        <v>59672495390</v>
      </c>
      <c r="Z16" s="20">
        <v>51330440426.332497</v>
      </c>
      <c r="AB16" s="21">
        <v>2.5499999999999998</v>
      </c>
    </row>
    <row r="17" spans="1:28" x14ac:dyDescent="0.55000000000000004">
      <c r="A17" s="58" t="s">
        <v>27</v>
      </c>
      <c r="B17" s="58"/>
      <c r="C17" s="58"/>
      <c r="E17" s="59">
        <v>7100000</v>
      </c>
      <c r="F17" s="59"/>
      <c r="H17" s="20">
        <v>89502981447</v>
      </c>
      <c r="J17" s="20">
        <v>79540898850</v>
      </c>
      <c r="L17" s="20">
        <v>0</v>
      </c>
      <c r="N17" s="20">
        <v>0</v>
      </c>
      <c r="P17" s="20">
        <v>0</v>
      </c>
      <c r="R17" s="20">
        <v>0</v>
      </c>
      <c r="T17" s="20">
        <v>7100000</v>
      </c>
      <c r="V17" s="20">
        <v>10510</v>
      </c>
      <c r="X17" s="20">
        <v>89502981447</v>
      </c>
      <c r="Z17" s="20">
        <v>74177005050</v>
      </c>
      <c r="AB17" s="21">
        <v>3.68</v>
      </c>
    </row>
    <row r="18" spans="1:28" x14ac:dyDescent="0.55000000000000004">
      <c r="A18" s="58" t="s">
        <v>28</v>
      </c>
      <c r="B18" s="58"/>
      <c r="C18" s="58"/>
      <c r="E18" s="59">
        <v>5672727</v>
      </c>
      <c r="F18" s="59"/>
      <c r="H18" s="20">
        <v>17648263601</v>
      </c>
      <c r="J18" s="20">
        <v>12693331091.5618</v>
      </c>
      <c r="L18" s="20">
        <v>0</v>
      </c>
      <c r="N18" s="20">
        <v>0</v>
      </c>
      <c r="P18" s="20">
        <v>0</v>
      </c>
      <c r="R18" s="20">
        <v>0</v>
      </c>
      <c r="T18" s="20">
        <v>5672727</v>
      </c>
      <c r="V18" s="20">
        <v>1978</v>
      </c>
      <c r="X18" s="20">
        <v>17648263601</v>
      </c>
      <c r="Z18" s="20">
        <v>11153891114.664301</v>
      </c>
      <c r="AB18" s="21">
        <v>0.55000000000000004</v>
      </c>
    </row>
    <row r="19" spans="1:28" x14ac:dyDescent="0.55000000000000004">
      <c r="A19" s="58" t="s">
        <v>29</v>
      </c>
      <c r="B19" s="58"/>
      <c r="C19" s="58"/>
      <c r="E19" s="59">
        <v>585000</v>
      </c>
      <c r="F19" s="59"/>
      <c r="H19" s="20">
        <v>89185237155</v>
      </c>
      <c r="J19" s="20">
        <v>113181091627.5</v>
      </c>
      <c r="L19" s="20">
        <v>0</v>
      </c>
      <c r="N19" s="20">
        <v>0</v>
      </c>
      <c r="P19" s="20">
        <v>0</v>
      </c>
      <c r="R19" s="20">
        <v>0</v>
      </c>
      <c r="T19" s="20">
        <v>585000</v>
      </c>
      <c r="V19" s="20">
        <v>201750</v>
      </c>
      <c r="X19" s="20">
        <v>89185237155</v>
      </c>
      <c r="Z19" s="20">
        <v>117321508687.5</v>
      </c>
      <c r="AB19" s="21">
        <v>5.82</v>
      </c>
    </row>
    <row r="20" spans="1:28" x14ac:dyDescent="0.55000000000000004">
      <c r="A20" s="58" t="s">
        <v>30</v>
      </c>
      <c r="B20" s="58"/>
      <c r="C20" s="58"/>
      <c r="E20" s="59">
        <v>3700000</v>
      </c>
      <c r="F20" s="59"/>
      <c r="H20" s="20">
        <v>60096063512</v>
      </c>
      <c r="J20" s="20">
        <v>40972752900</v>
      </c>
      <c r="L20" s="20">
        <v>0</v>
      </c>
      <c r="N20" s="20">
        <v>0</v>
      </c>
      <c r="P20" s="20">
        <v>0</v>
      </c>
      <c r="R20" s="20">
        <v>0</v>
      </c>
      <c r="T20" s="20">
        <v>3700000</v>
      </c>
      <c r="V20" s="20">
        <v>10610</v>
      </c>
      <c r="X20" s="20">
        <v>60096063512</v>
      </c>
      <c r="Z20" s="20">
        <v>39023420850</v>
      </c>
      <c r="AB20" s="21">
        <v>1.94</v>
      </c>
    </row>
    <row r="21" spans="1:28" x14ac:dyDescent="0.55000000000000004">
      <c r="A21" s="58" t="s">
        <v>31</v>
      </c>
      <c r="B21" s="58"/>
      <c r="C21" s="58"/>
      <c r="E21" s="59">
        <v>360000</v>
      </c>
      <c r="F21" s="59"/>
      <c r="H21" s="20">
        <v>50205347242</v>
      </c>
      <c r="J21" s="20">
        <v>66618845280</v>
      </c>
      <c r="L21" s="20">
        <v>0</v>
      </c>
      <c r="N21" s="20">
        <v>0</v>
      </c>
      <c r="P21" s="20">
        <v>0</v>
      </c>
      <c r="R21" s="20">
        <v>0</v>
      </c>
      <c r="T21" s="20">
        <v>360000</v>
      </c>
      <c r="V21" s="20">
        <v>173510</v>
      </c>
      <c r="X21" s="20">
        <v>50205347242</v>
      </c>
      <c r="Z21" s="20">
        <v>62091941580</v>
      </c>
      <c r="AB21" s="21">
        <v>3.08</v>
      </c>
    </row>
    <row r="22" spans="1:28" x14ac:dyDescent="0.55000000000000004">
      <c r="A22" s="58" t="s">
        <v>32</v>
      </c>
      <c r="B22" s="58"/>
      <c r="C22" s="58"/>
      <c r="E22" s="59">
        <v>1980000</v>
      </c>
      <c r="F22" s="59"/>
      <c r="H22" s="20">
        <v>49124777633</v>
      </c>
      <c r="J22" s="20">
        <v>62764535691</v>
      </c>
      <c r="L22" s="20">
        <v>0</v>
      </c>
      <c r="N22" s="20">
        <v>0</v>
      </c>
      <c r="P22" s="20">
        <v>-1980000</v>
      </c>
      <c r="R22" s="20">
        <v>68073984390</v>
      </c>
      <c r="T22" s="20">
        <v>0</v>
      </c>
      <c r="V22" s="20">
        <v>0</v>
      </c>
      <c r="X22" s="20">
        <v>0</v>
      </c>
      <c r="Z22" s="20">
        <v>0</v>
      </c>
      <c r="AB22" s="21">
        <v>0</v>
      </c>
    </row>
    <row r="23" spans="1:28" x14ac:dyDescent="0.55000000000000004">
      <c r="A23" s="58" t="s">
        <v>33</v>
      </c>
      <c r="B23" s="58"/>
      <c r="C23" s="58"/>
      <c r="E23" s="59">
        <v>5116551</v>
      </c>
      <c r="F23" s="59"/>
      <c r="H23" s="20">
        <v>21837609234</v>
      </c>
      <c r="J23" s="20">
        <v>38145806411.625</v>
      </c>
      <c r="L23" s="20">
        <v>0</v>
      </c>
      <c r="N23" s="20">
        <v>0</v>
      </c>
      <c r="P23" s="20">
        <v>0</v>
      </c>
      <c r="R23" s="20">
        <v>0</v>
      </c>
      <c r="T23" s="20">
        <v>5116551</v>
      </c>
      <c r="V23" s="20">
        <v>6890</v>
      </c>
      <c r="X23" s="20">
        <v>21837609234</v>
      </c>
      <c r="Z23" s="20">
        <v>35043280823.4795</v>
      </c>
      <c r="AB23" s="21">
        <v>1.74</v>
      </c>
    </row>
    <row r="24" spans="1:28" x14ac:dyDescent="0.55000000000000004">
      <c r="A24" s="58" t="s">
        <v>34</v>
      </c>
      <c r="B24" s="58"/>
      <c r="C24" s="58"/>
      <c r="E24" s="59">
        <v>2000792</v>
      </c>
      <c r="F24" s="59"/>
      <c r="H24" s="20">
        <v>33373670567</v>
      </c>
      <c r="J24" s="20">
        <v>26332867687.824001</v>
      </c>
      <c r="L24" s="20">
        <v>0</v>
      </c>
      <c r="N24" s="20">
        <v>0</v>
      </c>
      <c r="P24" s="20">
        <v>0</v>
      </c>
      <c r="R24" s="20">
        <v>0</v>
      </c>
      <c r="T24" s="20">
        <v>2000792</v>
      </c>
      <c r="V24" s="20">
        <v>13180</v>
      </c>
      <c r="X24" s="20">
        <v>33373670567</v>
      </c>
      <c r="Z24" s="20">
        <v>26213534450.568001</v>
      </c>
      <c r="AB24" s="21">
        <v>1.3</v>
      </c>
    </row>
    <row r="25" spans="1:28" x14ac:dyDescent="0.55000000000000004">
      <c r="A25" s="58" t="s">
        <v>35</v>
      </c>
      <c r="B25" s="58"/>
      <c r="C25" s="58"/>
      <c r="E25" s="59">
        <v>725000</v>
      </c>
      <c r="F25" s="59"/>
      <c r="H25" s="20">
        <v>20203475406</v>
      </c>
      <c r="J25" s="20">
        <v>19494563062.5</v>
      </c>
      <c r="L25" s="20">
        <v>0</v>
      </c>
      <c r="N25" s="20">
        <v>0</v>
      </c>
      <c r="P25" s="20">
        <v>0</v>
      </c>
      <c r="R25" s="20">
        <v>0</v>
      </c>
      <c r="T25" s="20">
        <v>725000</v>
      </c>
      <c r="V25" s="20">
        <v>25600</v>
      </c>
      <c r="X25" s="20">
        <v>20203475406</v>
      </c>
      <c r="Z25" s="20">
        <v>18449568000</v>
      </c>
      <c r="AB25" s="21">
        <v>0.92</v>
      </c>
    </row>
    <row r="26" spans="1:28" x14ac:dyDescent="0.55000000000000004">
      <c r="A26" s="58" t="s">
        <v>36</v>
      </c>
      <c r="B26" s="58"/>
      <c r="C26" s="58"/>
      <c r="E26" s="59">
        <v>14000000</v>
      </c>
      <c r="F26" s="59"/>
      <c r="H26" s="20">
        <v>50474796962</v>
      </c>
      <c r="J26" s="20">
        <v>33859331100</v>
      </c>
      <c r="L26" s="20">
        <v>0</v>
      </c>
      <c r="N26" s="20">
        <v>0</v>
      </c>
      <c r="P26" s="20">
        <v>0</v>
      </c>
      <c r="R26" s="20">
        <v>0</v>
      </c>
      <c r="T26" s="20">
        <v>14000000</v>
      </c>
      <c r="V26" s="20">
        <v>2143</v>
      </c>
      <c r="X26" s="20">
        <v>50474796962</v>
      </c>
      <c r="Z26" s="20">
        <v>29823488100</v>
      </c>
      <c r="AB26" s="21">
        <v>1.48</v>
      </c>
    </row>
    <row r="27" spans="1:28" x14ac:dyDescent="0.55000000000000004">
      <c r="A27" s="58" t="s">
        <v>37</v>
      </c>
      <c r="B27" s="58"/>
      <c r="C27" s="58"/>
      <c r="E27" s="59">
        <v>40000000</v>
      </c>
      <c r="F27" s="59"/>
      <c r="H27" s="20">
        <v>49685516488</v>
      </c>
      <c r="J27" s="20">
        <v>45805824000</v>
      </c>
      <c r="L27" s="20">
        <v>0</v>
      </c>
      <c r="N27" s="20">
        <v>0</v>
      </c>
      <c r="P27" s="20">
        <v>0</v>
      </c>
      <c r="R27" s="20">
        <v>0</v>
      </c>
      <c r="T27" s="20">
        <v>40000000</v>
      </c>
      <c r="V27" s="20">
        <v>941</v>
      </c>
      <c r="X27" s="20">
        <v>49685516488</v>
      </c>
      <c r="Z27" s="20">
        <v>37416042000</v>
      </c>
      <c r="AB27" s="21">
        <v>1.86</v>
      </c>
    </row>
    <row r="28" spans="1:28" x14ac:dyDescent="0.55000000000000004">
      <c r="A28" s="58" t="s">
        <v>38</v>
      </c>
      <c r="B28" s="58"/>
      <c r="C28" s="58"/>
      <c r="E28" s="59">
        <v>653648</v>
      </c>
      <c r="F28" s="59"/>
      <c r="H28" s="20">
        <v>22922672256</v>
      </c>
      <c r="J28" s="20">
        <v>12975683124.167999</v>
      </c>
      <c r="L28" s="20">
        <v>0</v>
      </c>
      <c r="N28" s="20">
        <v>0</v>
      </c>
      <c r="P28" s="20">
        <v>0</v>
      </c>
      <c r="R28" s="20">
        <v>0</v>
      </c>
      <c r="T28" s="20">
        <v>653648</v>
      </c>
      <c r="V28" s="20">
        <v>20440</v>
      </c>
      <c r="X28" s="20">
        <v>22922672256</v>
      </c>
      <c r="Z28" s="20">
        <v>13281069757.535999</v>
      </c>
      <c r="AB28" s="21">
        <v>0.66</v>
      </c>
    </row>
    <row r="29" spans="1:28" x14ac:dyDescent="0.55000000000000004">
      <c r="A29" s="58" t="s">
        <v>39</v>
      </c>
      <c r="B29" s="58"/>
      <c r="C29" s="58"/>
      <c r="E29" s="59">
        <v>20654069</v>
      </c>
      <c r="F29" s="59"/>
      <c r="H29" s="20">
        <v>105846613461</v>
      </c>
      <c r="J29" s="20">
        <v>179237177736.89801</v>
      </c>
      <c r="L29" s="20">
        <v>0</v>
      </c>
      <c r="N29" s="20">
        <v>0</v>
      </c>
      <c r="P29" s="20">
        <v>0</v>
      </c>
      <c r="R29" s="20">
        <v>0</v>
      </c>
      <c r="T29" s="20">
        <v>20654069</v>
      </c>
      <c r="V29" s="20">
        <v>9020</v>
      </c>
      <c r="X29" s="20">
        <v>105846613461</v>
      </c>
      <c r="Z29" s="20">
        <v>185191219150.83899</v>
      </c>
      <c r="AB29" s="21">
        <v>9.19</v>
      </c>
    </row>
    <row r="30" spans="1:28" x14ac:dyDescent="0.55000000000000004">
      <c r="A30" s="58" t="s">
        <v>40</v>
      </c>
      <c r="B30" s="58"/>
      <c r="C30" s="58"/>
      <c r="E30" s="59">
        <v>1385293</v>
      </c>
      <c r="F30" s="59"/>
      <c r="H30" s="20">
        <v>8736083846</v>
      </c>
      <c r="J30" s="20">
        <v>7119351119.3804998</v>
      </c>
      <c r="L30" s="20">
        <v>5826335</v>
      </c>
      <c r="N30" s="20">
        <v>29916835630</v>
      </c>
      <c r="P30" s="20">
        <v>0</v>
      </c>
      <c r="R30" s="20">
        <v>0</v>
      </c>
      <c r="T30" s="20">
        <v>7211628</v>
      </c>
      <c r="V30" s="20">
        <v>4910</v>
      </c>
      <c r="X30" s="20">
        <v>38652919476</v>
      </c>
      <c r="Z30" s="20">
        <v>35198409373.793999</v>
      </c>
      <c r="AB30" s="21">
        <v>1.75</v>
      </c>
    </row>
    <row r="31" spans="1:28" x14ac:dyDescent="0.55000000000000004">
      <c r="A31" s="58" t="s">
        <v>41</v>
      </c>
      <c r="B31" s="58"/>
      <c r="C31" s="58"/>
      <c r="E31" s="59">
        <v>900000</v>
      </c>
      <c r="F31" s="59"/>
      <c r="H31" s="20">
        <v>22052445696</v>
      </c>
      <c r="J31" s="20">
        <v>28020281400</v>
      </c>
      <c r="L31" s="20">
        <v>0</v>
      </c>
      <c r="N31" s="20">
        <v>0</v>
      </c>
      <c r="P31" s="20">
        <v>0</v>
      </c>
      <c r="R31" s="20">
        <v>0</v>
      </c>
      <c r="T31" s="20">
        <v>900000</v>
      </c>
      <c r="V31" s="20">
        <v>28080</v>
      </c>
      <c r="X31" s="20">
        <v>22052445696</v>
      </c>
      <c r="Z31" s="20">
        <v>25121631600</v>
      </c>
      <c r="AB31" s="21">
        <v>1.25</v>
      </c>
    </row>
    <row r="32" spans="1:28" x14ac:dyDescent="0.55000000000000004">
      <c r="A32" s="58" t="s">
        <v>42</v>
      </c>
      <c r="B32" s="58"/>
      <c r="C32" s="58"/>
      <c r="E32" s="59">
        <v>5000000</v>
      </c>
      <c r="F32" s="59"/>
      <c r="H32" s="20">
        <v>23927183840</v>
      </c>
      <c r="J32" s="20">
        <v>16854117750</v>
      </c>
      <c r="L32" s="20">
        <v>0</v>
      </c>
      <c r="N32" s="20">
        <v>0</v>
      </c>
      <c r="P32" s="20">
        <v>-7046</v>
      </c>
      <c r="R32" s="20">
        <v>21873736</v>
      </c>
      <c r="T32" s="20">
        <v>4992954</v>
      </c>
      <c r="V32" s="20">
        <v>3120</v>
      </c>
      <c r="X32" s="20">
        <v>23893465653</v>
      </c>
      <c r="Z32" s="20">
        <v>15485327281.944</v>
      </c>
      <c r="AB32" s="21">
        <v>0.77</v>
      </c>
    </row>
    <row r="33" spans="1:28" x14ac:dyDescent="0.55000000000000004">
      <c r="A33" s="58" t="s">
        <v>43</v>
      </c>
      <c r="B33" s="58"/>
      <c r="C33" s="58"/>
      <c r="E33" s="59">
        <v>4156719</v>
      </c>
      <c r="F33" s="59"/>
      <c r="H33" s="20">
        <v>69295030103</v>
      </c>
      <c r="J33" s="20">
        <v>70946208581.8815</v>
      </c>
      <c r="L33" s="20">
        <v>0</v>
      </c>
      <c r="N33" s="20">
        <v>0</v>
      </c>
      <c r="P33" s="20">
        <v>-656719</v>
      </c>
      <c r="R33" s="20">
        <v>10808945493</v>
      </c>
      <c r="T33" s="20">
        <v>3500000</v>
      </c>
      <c r="V33" s="20">
        <v>16790</v>
      </c>
      <c r="X33" s="20">
        <v>58347125552</v>
      </c>
      <c r="Z33" s="20">
        <v>58415348250</v>
      </c>
      <c r="AB33" s="21">
        <v>2.9</v>
      </c>
    </row>
    <row r="34" spans="1:28" x14ac:dyDescent="0.55000000000000004">
      <c r="A34" s="58" t="s">
        <v>44</v>
      </c>
      <c r="B34" s="58"/>
      <c r="C34" s="58"/>
      <c r="E34" s="59">
        <v>494366</v>
      </c>
      <c r="F34" s="59"/>
      <c r="H34" s="20">
        <v>11267160043</v>
      </c>
      <c r="J34" s="20">
        <v>22364730009.873001</v>
      </c>
      <c r="L34" s="20">
        <v>0</v>
      </c>
      <c r="N34" s="20">
        <v>0</v>
      </c>
      <c r="P34" s="20">
        <v>0</v>
      </c>
      <c r="R34" s="20">
        <v>0</v>
      </c>
      <c r="T34" s="20">
        <v>494366</v>
      </c>
      <c r="V34" s="20">
        <v>42760</v>
      </c>
      <c r="X34" s="20">
        <v>11267160043</v>
      </c>
      <c r="Z34" s="20">
        <v>21013312573.548</v>
      </c>
      <c r="AB34" s="21">
        <v>1.04</v>
      </c>
    </row>
    <row r="35" spans="1:28" x14ac:dyDescent="0.55000000000000004">
      <c r="A35" s="58" t="s">
        <v>45</v>
      </c>
      <c r="B35" s="58"/>
      <c r="C35" s="58"/>
      <c r="E35" s="59">
        <v>22457454</v>
      </c>
      <c r="F35" s="59"/>
      <c r="H35" s="20">
        <v>29461648397</v>
      </c>
      <c r="J35" s="20">
        <v>32883004755.035099</v>
      </c>
      <c r="L35" s="20">
        <v>0</v>
      </c>
      <c r="N35" s="20">
        <v>0</v>
      </c>
      <c r="P35" s="20">
        <v>0</v>
      </c>
      <c r="R35" s="20">
        <v>0</v>
      </c>
      <c r="T35" s="20">
        <v>22457454</v>
      </c>
      <c r="V35" s="20">
        <v>1273</v>
      </c>
      <c r="X35" s="20">
        <v>29461648397</v>
      </c>
      <c r="Z35" s="20">
        <v>28418238325.295101</v>
      </c>
      <c r="AB35" s="21">
        <v>1.41</v>
      </c>
    </row>
    <row r="36" spans="1:28" x14ac:dyDescent="0.55000000000000004">
      <c r="A36" s="58" t="s">
        <v>46</v>
      </c>
      <c r="B36" s="58"/>
      <c r="C36" s="58"/>
      <c r="E36" s="59">
        <v>1200000</v>
      </c>
      <c r="F36" s="59"/>
      <c r="H36" s="20">
        <v>30856608280</v>
      </c>
      <c r="J36" s="20">
        <v>25765776000</v>
      </c>
      <c r="L36" s="20">
        <v>0</v>
      </c>
      <c r="N36" s="20">
        <v>0</v>
      </c>
      <c r="P36" s="20">
        <v>0</v>
      </c>
      <c r="R36" s="20">
        <v>0</v>
      </c>
      <c r="T36" s="20">
        <v>1200000</v>
      </c>
      <c r="V36" s="20">
        <v>21060</v>
      </c>
      <c r="X36" s="20">
        <v>30856608280</v>
      </c>
      <c r="Z36" s="20">
        <v>25121631600</v>
      </c>
      <c r="AB36" s="21">
        <v>1.25</v>
      </c>
    </row>
    <row r="37" spans="1:28" x14ac:dyDescent="0.55000000000000004">
      <c r="A37" s="58" t="s">
        <v>47</v>
      </c>
      <c r="B37" s="58"/>
      <c r="C37" s="58"/>
      <c r="E37" s="59">
        <v>10180000</v>
      </c>
      <c r="F37" s="59"/>
      <c r="H37" s="20">
        <v>41930149659</v>
      </c>
      <c r="J37" s="20">
        <v>36268033536</v>
      </c>
      <c r="L37" s="20">
        <v>0</v>
      </c>
      <c r="N37" s="20">
        <v>0</v>
      </c>
      <c r="P37" s="20">
        <v>0</v>
      </c>
      <c r="R37" s="20">
        <v>0</v>
      </c>
      <c r="T37" s="20">
        <v>10180000</v>
      </c>
      <c r="V37" s="20">
        <v>3052</v>
      </c>
      <c r="X37" s="20">
        <v>41930149659</v>
      </c>
      <c r="Z37" s="20">
        <v>30884497308</v>
      </c>
      <c r="AB37" s="21">
        <v>1.53</v>
      </c>
    </row>
    <row r="38" spans="1:28" x14ac:dyDescent="0.55000000000000004">
      <c r="A38" s="58" t="s">
        <v>48</v>
      </c>
      <c r="B38" s="58"/>
      <c r="C38" s="58"/>
      <c r="E38" s="59">
        <v>3434904</v>
      </c>
      <c r="F38" s="59"/>
      <c r="H38" s="20">
        <v>33404366671</v>
      </c>
      <c r="J38" s="20">
        <v>43227143626.391998</v>
      </c>
      <c r="L38" s="20">
        <v>0</v>
      </c>
      <c r="N38" s="20">
        <v>0</v>
      </c>
      <c r="P38" s="20">
        <v>0</v>
      </c>
      <c r="R38" s="20">
        <v>0</v>
      </c>
      <c r="T38" s="20">
        <v>3434904</v>
      </c>
      <c r="V38" s="20">
        <v>10260</v>
      </c>
      <c r="X38" s="20">
        <v>33404366671</v>
      </c>
      <c r="Z38" s="20">
        <v>35032424455.512001</v>
      </c>
      <c r="AB38" s="21">
        <v>1.74</v>
      </c>
    </row>
    <row r="39" spans="1:28" x14ac:dyDescent="0.55000000000000004">
      <c r="A39" s="58" t="s">
        <v>49</v>
      </c>
      <c r="B39" s="58"/>
      <c r="C39" s="58"/>
      <c r="E39" s="59">
        <v>40300000</v>
      </c>
      <c r="F39" s="59"/>
      <c r="H39" s="20">
        <v>113708579851</v>
      </c>
      <c r="J39" s="20">
        <v>167331518055</v>
      </c>
      <c r="L39" s="20">
        <v>0</v>
      </c>
      <c r="N39" s="20">
        <v>0</v>
      </c>
      <c r="P39" s="20">
        <v>0</v>
      </c>
      <c r="R39" s="20">
        <v>0</v>
      </c>
      <c r="T39" s="20">
        <v>40300000</v>
      </c>
      <c r="V39" s="20">
        <v>3849</v>
      </c>
      <c r="X39" s="20">
        <v>113708579851</v>
      </c>
      <c r="Z39" s="20">
        <v>154191767535</v>
      </c>
      <c r="AB39" s="21">
        <v>7.65</v>
      </c>
    </row>
    <row r="40" spans="1:28" x14ac:dyDescent="0.55000000000000004">
      <c r="A40" s="58" t="s">
        <v>50</v>
      </c>
      <c r="B40" s="58"/>
      <c r="C40" s="58"/>
      <c r="E40" s="59">
        <v>1121634</v>
      </c>
      <c r="F40" s="59"/>
      <c r="H40" s="20">
        <v>10605512729</v>
      </c>
      <c r="J40" s="20">
        <v>12966988029.650999</v>
      </c>
      <c r="L40" s="20">
        <v>0</v>
      </c>
      <c r="N40" s="20">
        <v>0</v>
      </c>
      <c r="P40" s="20">
        <v>0</v>
      </c>
      <c r="R40" s="20">
        <v>0</v>
      </c>
      <c r="T40" s="20">
        <v>1121634</v>
      </c>
      <c r="V40" s="20">
        <v>11410</v>
      </c>
      <c r="X40" s="20">
        <v>10605512729</v>
      </c>
      <c r="Z40" s="20">
        <v>12721696768.556999</v>
      </c>
      <c r="AB40" s="21">
        <v>0.63</v>
      </c>
    </row>
    <row r="41" spans="1:28" x14ac:dyDescent="0.55000000000000004">
      <c r="A41" s="58" t="s">
        <v>51</v>
      </c>
      <c r="B41" s="58"/>
      <c r="C41" s="58"/>
      <c r="E41" s="59">
        <v>39100000</v>
      </c>
      <c r="F41" s="59"/>
      <c r="H41" s="20">
        <v>68265876591</v>
      </c>
      <c r="J41" s="20">
        <v>48933999945</v>
      </c>
      <c r="L41" s="20">
        <v>0</v>
      </c>
      <c r="N41" s="20">
        <v>0</v>
      </c>
      <c r="P41" s="20">
        <v>0</v>
      </c>
      <c r="R41" s="20">
        <v>0</v>
      </c>
      <c r="T41" s="20">
        <v>39100000</v>
      </c>
      <c r="V41" s="20">
        <v>1251</v>
      </c>
      <c r="X41" s="20">
        <v>68265876591</v>
      </c>
      <c r="Z41" s="20">
        <v>48623061105</v>
      </c>
      <c r="AB41" s="21">
        <v>2.41</v>
      </c>
    </row>
    <row r="42" spans="1:28" x14ac:dyDescent="0.55000000000000004">
      <c r="A42" s="58" t="s">
        <v>52</v>
      </c>
      <c r="B42" s="58"/>
      <c r="C42" s="58"/>
      <c r="E42" s="59">
        <v>13200000</v>
      </c>
      <c r="F42" s="59"/>
      <c r="H42" s="20">
        <v>51456047930</v>
      </c>
      <c r="J42" s="20">
        <v>41896821780</v>
      </c>
      <c r="L42" s="20">
        <v>0</v>
      </c>
      <c r="N42" s="20">
        <v>0</v>
      </c>
      <c r="P42" s="20">
        <v>0</v>
      </c>
      <c r="R42" s="20">
        <v>0</v>
      </c>
      <c r="T42" s="20">
        <v>13200000</v>
      </c>
      <c r="V42" s="20">
        <v>2630</v>
      </c>
      <c r="X42" s="20">
        <v>51456047930</v>
      </c>
      <c r="Z42" s="20">
        <v>34509439800</v>
      </c>
      <c r="AB42" s="21">
        <v>1.71</v>
      </c>
    </row>
    <row r="43" spans="1:28" x14ac:dyDescent="0.55000000000000004">
      <c r="A43" s="58" t="s">
        <v>53</v>
      </c>
      <c r="B43" s="58"/>
      <c r="C43" s="58"/>
      <c r="E43" s="59">
        <v>18418</v>
      </c>
      <c r="F43" s="59"/>
      <c r="H43" s="20">
        <v>85996913372</v>
      </c>
      <c r="J43" s="20">
        <v>91309152785.300797</v>
      </c>
      <c r="L43" s="20">
        <v>0</v>
      </c>
      <c r="N43" s="20">
        <v>0</v>
      </c>
      <c r="P43" s="20">
        <v>0</v>
      </c>
      <c r="R43" s="20">
        <v>0</v>
      </c>
      <c r="T43" s="20">
        <v>18418</v>
      </c>
      <c r="V43" s="20">
        <v>5815731</v>
      </c>
      <c r="X43" s="20">
        <v>85996913372</v>
      </c>
      <c r="Z43" s="20">
        <v>106857059637.461</v>
      </c>
      <c r="AB43" s="21">
        <v>5.3</v>
      </c>
    </row>
    <row r="44" spans="1:28" x14ac:dyDescent="0.55000000000000004">
      <c r="A44" s="58" t="s">
        <v>54</v>
      </c>
      <c r="B44" s="58"/>
      <c r="C44" s="58"/>
      <c r="E44" s="59">
        <v>2200000</v>
      </c>
      <c r="F44" s="59"/>
      <c r="H44" s="20">
        <v>19759758380</v>
      </c>
      <c r="J44" s="20">
        <v>54672750000</v>
      </c>
      <c r="L44" s="20">
        <v>0</v>
      </c>
      <c r="N44" s="20">
        <v>0</v>
      </c>
      <c r="P44" s="20">
        <v>-200000</v>
      </c>
      <c r="R44" s="20">
        <v>4056084914</v>
      </c>
      <c r="T44" s="20">
        <v>2000000</v>
      </c>
      <c r="V44" s="20">
        <v>20350</v>
      </c>
      <c r="X44" s="20">
        <v>17963416711</v>
      </c>
      <c r="Z44" s="20">
        <v>40457835000</v>
      </c>
      <c r="AB44" s="21">
        <v>2.0099999999999998</v>
      </c>
    </row>
    <row r="45" spans="1:28" x14ac:dyDescent="0.55000000000000004">
      <c r="A45" s="58" t="s">
        <v>55</v>
      </c>
      <c r="B45" s="58"/>
      <c r="C45" s="58"/>
      <c r="E45" s="59">
        <v>4000000</v>
      </c>
      <c r="F45" s="59"/>
      <c r="H45" s="20">
        <v>29907131035</v>
      </c>
      <c r="J45" s="20">
        <v>20799502200</v>
      </c>
      <c r="L45" s="20">
        <v>0</v>
      </c>
      <c r="N45" s="20">
        <v>0</v>
      </c>
      <c r="P45" s="20">
        <v>0</v>
      </c>
      <c r="R45" s="20">
        <v>0</v>
      </c>
      <c r="T45" s="20">
        <v>4000000</v>
      </c>
      <c r="V45" s="20">
        <v>5070</v>
      </c>
      <c r="X45" s="20">
        <v>29907131035</v>
      </c>
      <c r="Z45" s="20">
        <v>20159334000</v>
      </c>
      <c r="AB45" s="21">
        <v>1</v>
      </c>
    </row>
    <row r="46" spans="1:28" x14ac:dyDescent="0.55000000000000004">
      <c r="A46" s="58" t="s">
        <v>56</v>
      </c>
      <c r="B46" s="58"/>
      <c r="C46" s="58"/>
      <c r="E46" s="59">
        <v>13000000</v>
      </c>
      <c r="F46" s="59"/>
      <c r="H46" s="20">
        <v>52778512537</v>
      </c>
      <c r="J46" s="20">
        <v>80120430000</v>
      </c>
      <c r="L46" s="20">
        <v>0</v>
      </c>
      <c r="N46" s="20">
        <v>0</v>
      </c>
      <c r="P46" s="20">
        <v>0</v>
      </c>
      <c r="R46" s="20">
        <v>0</v>
      </c>
      <c r="T46" s="20">
        <v>13000000</v>
      </c>
      <c r="V46" s="20">
        <v>5760</v>
      </c>
      <c r="X46" s="20">
        <v>52778512537</v>
      </c>
      <c r="Z46" s="20">
        <v>74434464000</v>
      </c>
      <c r="AB46" s="21">
        <v>3.7</v>
      </c>
    </row>
    <row r="47" spans="1:28" x14ac:dyDescent="0.55000000000000004">
      <c r="A47" s="58" t="s">
        <v>57</v>
      </c>
      <c r="B47" s="58"/>
      <c r="C47" s="58"/>
      <c r="E47" s="59">
        <v>3234807</v>
      </c>
      <c r="F47" s="59"/>
      <c r="H47" s="20">
        <v>40641729314</v>
      </c>
      <c r="J47" s="20">
        <v>41094855500.913002</v>
      </c>
      <c r="L47" s="20">
        <v>0</v>
      </c>
      <c r="N47" s="20">
        <v>0</v>
      </c>
      <c r="P47" s="20">
        <v>0</v>
      </c>
      <c r="R47" s="20">
        <v>0</v>
      </c>
      <c r="T47" s="20">
        <v>3234807</v>
      </c>
      <c r="V47" s="20">
        <v>11850</v>
      </c>
      <c r="X47" s="20">
        <v>40641729314</v>
      </c>
      <c r="Z47" s="20">
        <v>38104384795.447502</v>
      </c>
      <c r="AB47" s="21">
        <v>1.89</v>
      </c>
    </row>
    <row r="48" spans="1:28" x14ac:dyDescent="0.55000000000000004">
      <c r="A48" s="58" t="s">
        <v>58</v>
      </c>
      <c r="B48" s="58"/>
      <c r="C48" s="58"/>
      <c r="E48" s="59">
        <v>14200000</v>
      </c>
      <c r="F48" s="59"/>
      <c r="H48" s="20">
        <v>58229576179</v>
      </c>
      <c r="J48" s="20">
        <v>69645926340</v>
      </c>
      <c r="L48" s="20">
        <v>0</v>
      </c>
      <c r="N48" s="20">
        <v>0</v>
      </c>
      <c r="P48" s="20">
        <v>0</v>
      </c>
      <c r="R48" s="20">
        <v>0</v>
      </c>
      <c r="T48" s="20">
        <v>14200000</v>
      </c>
      <c r="V48" s="20">
        <v>4497</v>
      </c>
      <c r="X48" s="20">
        <v>58229576179</v>
      </c>
      <c r="Z48" s="20">
        <v>63477448470</v>
      </c>
      <c r="AB48" s="21">
        <v>3.15</v>
      </c>
    </row>
    <row r="49" spans="1:28" x14ac:dyDescent="0.55000000000000004">
      <c r="A49" s="58" t="s">
        <v>59</v>
      </c>
      <c r="B49" s="58"/>
      <c r="C49" s="58"/>
      <c r="E49" s="59">
        <v>6980000</v>
      </c>
      <c r="F49" s="59"/>
      <c r="H49" s="20">
        <v>34133224267</v>
      </c>
      <c r="J49" s="20">
        <v>55160828550</v>
      </c>
      <c r="L49" s="20">
        <v>0</v>
      </c>
      <c r="N49" s="20">
        <v>0</v>
      </c>
      <c r="P49" s="20">
        <v>0</v>
      </c>
      <c r="R49" s="20">
        <v>0</v>
      </c>
      <c r="T49" s="20">
        <v>6980000</v>
      </c>
      <c r="V49" s="20">
        <v>7420</v>
      </c>
      <c r="X49" s="20">
        <v>34133224267</v>
      </c>
      <c r="Z49" s="20">
        <v>51483439980</v>
      </c>
      <c r="AB49" s="21">
        <v>2.56</v>
      </c>
    </row>
    <row r="50" spans="1:28" x14ac:dyDescent="0.55000000000000004">
      <c r="A50" s="58" t="s">
        <v>60</v>
      </c>
      <c r="B50" s="58"/>
      <c r="C50" s="58"/>
      <c r="E50" s="59">
        <v>3738379</v>
      </c>
      <c r="F50" s="59"/>
      <c r="H50" s="20">
        <v>15622939272</v>
      </c>
      <c r="J50" s="20">
        <v>20215777908.528</v>
      </c>
      <c r="L50" s="20">
        <v>0</v>
      </c>
      <c r="N50" s="20">
        <v>0</v>
      </c>
      <c r="P50" s="20">
        <v>-238379</v>
      </c>
      <c r="R50" s="20">
        <v>1165454476</v>
      </c>
      <c r="T50" s="20">
        <v>3500000</v>
      </c>
      <c r="V50" s="20">
        <v>4900</v>
      </c>
      <c r="X50" s="20">
        <v>14626737271</v>
      </c>
      <c r="Z50" s="20">
        <v>17047957500</v>
      </c>
      <c r="AB50" s="21">
        <v>0.85</v>
      </c>
    </row>
    <row r="51" spans="1:28" x14ac:dyDescent="0.55000000000000004">
      <c r="A51" s="58" t="s">
        <v>61</v>
      </c>
      <c r="B51" s="58"/>
      <c r="C51" s="58"/>
      <c r="E51" s="59">
        <v>0</v>
      </c>
      <c r="F51" s="59"/>
      <c r="H51" s="20">
        <v>0</v>
      </c>
      <c r="J51" s="20">
        <v>0</v>
      </c>
      <c r="L51" s="20">
        <v>195000</v>
      </c>
      <c r="N51" s="20">
        <v>1305760617</v>
      </c>
      <c r="P51" s="20">
        <v>0</v>
      </c>
      <c r="R51" s="20">
        <v>0</v>
      </c>
      <c r="T51" s="20">
        <v>195000</v>
      </c>
      <c r="V51" s="20">
        <v>6800</v>
      </c>
      <c r="X51" s="20">
        <v>1305760617</v>
      </c>
      <c r="Z51" s="20">
        <v>1318110317</v>
      </c>
      <c r="AB51" s="21">
        <v>7.0000000000000007E-2</v>
      </c>
    </row>
    <row r="52" spans="1:28" x14ac:dyDescent="0.55000000000000004">
      <c r="A52" s="58" t="s">
        <v>62</v>
      </c>
      <c r="B52" s="58"/>
      <c r="C52" s="58"/>
      <c r="E52" s="59">
        <v>0</v>
      </c>
      <c r="F52" s="59"/>
      <c r="H52" s="20">
        <v>0</v>
      </c>
      <c r="J52" s="20">
        <v>0</v>
      </c>
      <c r="L52" s="20">
        <v>1500000</v>
      </c>
      <c r="N52" s="20">
        <v>4540118659</v>
      </c>
      <c r="P52" s="20">
        <v>0</v>
      </c>
      <c r="R52" s="20">
        <v>0</v>
      </c>
      <c r="T52" s="20">
        <v>1500000</v>
      </c>
      <c r="V52" s="20">
        <v>3037</v>
      </c>
      <c r="X52" s="20">
        <v>4540118659</v>
      </c>
      <c r="Z52" s="20">
        <v>4528394775</v>
      </c>
      <c r="AB52" s="21">
        <v>0.22</v>
      </c>
    </row>
    <row r="53" spans="1:28" x14ac:dyDescent="0.55000000000000004">
      <c r="A53" s="58" t="s">
        <v>63</v>
      </c>
      <c r="B53" s="58"/>
      <c r="C53" s="58"/>
      <c r="E53" s="59">
        <v>0</v>
      </c>
      <c r="F53" s="59"/>
      <c r="H53" s="20">
        <v>0</v>
      </c>
      <c r="J53" s="20">
        <v>0</v>
      </c>
      <c r="L53" s="20">
        <v>1750000</v>
      </c>
      <c r="N53" s="20">
        <v>4971108888</v>
      </c>
      <c r="P53" s="20">
        <v>0</v>
      </c>
      <c r="R53" s="20">
        <v>0</v>
      </c>
      <c r="T53" s="20">
        <v>1750000</v>
      </c>
      <c r="V53" s="20">
        <v>2922</v>
      </c>
      <c r="X53" s="20">
        <v>4971108888</v>
      </c>
      <c r="Z53" s="20">
        <v>5083074622</v>
      </c>
      <c r="AB53" s="21">
        <v>0.25</v>
      </c>
    </row>
    <row r="54" spans="1:28" x14ac:dyDescent="0.55000000000000004">
      <c r="A54" s="60" t="s">
        <v>64</v>
      </c>
      <c r="B54" s="60"/>
      <c r="C54" s="60"/>
      <c r="D54" s="22"/>
      <c r="E54" s="59">
        <v>0</v>
      </c>
      <c r="F54" s="59"/>
      <c r="H54" s="23">
        <v>0</v>
      </c>
      <c r="J54" s="23">
        <v>0</v>
      </c>
      <c r="L54" s="20">
        <v>340000</v>
      </c>
      <c r="N54" s="23">
        <v>20030971506</v>
      </c>
      <c r="P54" s="20">
        <v>0</v>
      </c>
      <c r="R54" s="23">
        <v>0</v>
      </c>
      <c r="T54" s="20">
        <v>340000</v>
      </c>
      <c r="V54" s="20">
        <v>56390</v>
      </c>
      <c r="X54" s="23">
        <v>20030971506</v>
      </c>
      <c r="Z54" s="23">
        <v>19058523136</v>
      </c>
      <c r="AB54" s="24">
        <v>0.95</v>
      </c>
    </row>
    <row r="55" spans="1:28" ht="24.75" thickBot="1" x14ac:dyDescent="0.6">
      <c r="A55" s="61" t="s">
        <v>65</v>
      </c>
      <c r="B55" s="61"/>
      <c r="C55" s="61"/>
      <c r="D55" s="61"/>
      <c r="F55" s="20"/>
      <c r="H55" s="25">
        <v>1825845715512</v>
      </c>
      <c r="J55" s="25">
        <v>2007942191059.9399</v>
      </c>
      <c r="L55" s="20"/>
      <c r="N55" s="25">
        <v>60764795300</v>
      </c>
      <c r="P55" s="20"/>
      <c r="R55" s="25">
        <v>91658067314</v>
      </c>
      <c r="T55" s="20"/>
      <c r="V55" s="20"/>
      <c r="X55" s="25">
        <v>1816274671758</v>
      </c>
      <c r="Z55" s="25">
        <f>SUM(Z9:Z54)</f>
        <v>1885729992701.7949</v>
      </c>
      <c r="AB55" s="76">
        <v>93.61</v>
      </c>
    </row>
    <row r="56" spans="1:28" ht="23.25" thickTop="1" x14ac:dyDescent="0.55000000000000004">
      <c r="X56" s="26"/>
      <c r="Z56" s="26"/>
    </row>
    <row r="57" spans="1:28" x14ac:dyDescent="0.55000000000000004">
      <c r="X57" s="26"/>
      <c r="Z57" s="26"/>
    </row>
    <row r="58" spans="1:28" x14ac:dyDescent="0.55000000000000004">
      <c r="X58" s="26"/>
      <c r="Z58" s="26"/>
    </row>
    <row r="59" spans="1:28" x14ac:dyDescent="0.55000000000000004">
      <c r="X59" s="26"/>
      <c r="Z59" s="26"/>
    </row>
    <row r="60" spans="1:28" x14ac:dyDescent="0.55000000000000004">
      <c r="Z60" s="26"/>
    </row>
  </sheetData>
  <mergeCells count="106">
    <mergeCell ref="A52:C52"/>
    <mergeCell ref="E52:F52"/>
    <mergeCell ref="A53:C53"/>
    <mergeCell ref="E53:F53"/>
    <mergeCell ref="A54:C54"/>
    <mergeCell ref="E54:F54"/>
    <mergeCell ref="A55:D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7"/>
  <sheetViews>
    <sheetView rightToLeft="1" view="pageBreakPreview" zoomScale="115" zoomScaleNormal="100" zoomScaleSheetLayoutView="115" workbookViewId="0">
      <selection activeCell="Q36" sqref="Q36:Q41"/>
    </sheetView>
  </sheetViews>
  <sheetFormatPr defaultRowHeight="15.75" x14ac:dyDescent="0.4"/>
  <cols>
    <col min="1" max="1" width="26.28515625" style="27" bestFit="1" customWidth="1"/>
    <col min="2" max="2" width="1.28515625" style="27" customWidth="1"/>
    <col min="3" max="3" width="11.42578125" style="27" bestFit="1" customWidth="1"/>
    <col min="4" max="4" width="1.28515625" style="27" customWidth="1"/>
    <col min="5" max="5" width="17.28515625" style="27" bestFit="1" customWidth="1"/>
    <col min="6" max="6" width="1.28515625" style="27" customWidth="1"/>
    <col min="7" max="7" width="17.28515625" style="27" bestFit="1" customWidth="1"/>
    <col min="8" max="8" width="1.28515625" style="27" customWidth="1"/>
    <col min="9" max="9" width="22.28515625" style="27" bestFit="1" customWidth="1"/>
    <col min="10" max="10" width="1.28515625" style="27" customWidth="1"/>
    <col min="11" max="11" width="12.7109375" style="27" bestFit="1" customWidth="1"/>
    <col min="12" max="12" width="1.28515625" style="27" customWidth="1"/>
    <col min="13" max="13" width="18.7109375" style="27" bestFit="1" customWidth="1"/>
    <col min="14" max="14" width="1.28515625" style="27" customWidth="1"/>
    <col min="15" max="15" width="18.5703125" style="27" bestFit="1" customWidth="1"/>
    <col min="16" max="16" width="1.28515625" style="27" customWidth="1"/>
    <col min="17" max="17" width="14.28515625" style="27" customWidth="1"/>
    <col min="18" max="18" width="1.28515625" style="27" customWidth="1"/>
    <col min="19" max="19" width="0.28515625" style="27" customWidth="1"/>
    <col min="20" max="16384" width="9.140625" style="27"/>
  </cols>
  <sheetData>
    <row r="1" spans="1:18" ht="25.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ht="25.5" x14ac:dyDescent="0.4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25.5" x14ac:dyDescent="0.4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5" spans="1:18" ht="24" x14ac:dyDescent="0.4">
      <c r="A5" s="53" t="s">
        <v>141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21" x14ac:dyDescent="0.4">
      <c r="A6" s="63" t="s">
        <v>84</v>
      </c>
      <c r="C6" s="63" t="s">
        <v>96</v>
      </c>
      <c r="D6" s="63"/>
      <c r="E6" s="63"/>
      <c r="F6" s="63"/>
      <c r="G6" s="63"/>
      <c r="H6" s="63"/>
      <c r="I6" s="63"/>
      <c r="K6" s="63" t="s">
        <v>97</v>
      </c>
      <c r="L6" s="63"/>
      <c r="M6" s="63"/>
      <c r="N6" s="63"/>
      <c r="O6" s="63"/>
      <c r="P6" s="63"/>
      <c r="Q6" s="63"/>
      <c r="R6" s="63"/>
    </row>
    <row r="7" spans="1:18" ht="21" x14ac:dyDescent="0.4">
      <c r="A7" s="63"/>
      <c r="C7" s="46" t="s">
        <v>13</v>
      </c>
      <c r="D7" s="29"/>
      <c r="E7" s="46" t="s">
        <v>142</v>
      </c>
      <c r="F7" s="29"/>
      <c r="G7" s="46" t="s">
        <v>143</v>
      </c>
      <c r="H7" s="29"/>
      <c r="I7" s="46" t="s">
        <v>144</v>
      </c>
      <c r="K7" s="46" t="s">
        <v>13</v>
      </c>
      <c r="L7" s="29"/>
      <c r="M7" s="46" t="s">
        <v>142</v>
      </c>
      <c r="N7" s="29"/>
      <c r="O7" s="46" t="s">
        <v>143</v>
      </c>
      <c r="P7" s="29"/>
      <c r="Q7" s="74" t="s">
        <v>144</v>
      </c>
      <c r="R7" s="74"/>
    </row>
    <row r="8" spans="1:18" ht="18.75" x14ac:dyDescent="0.4">
      <c r="A8" s="42" t="s">
        <v>60</v>
      </c>
      <c r="C8" s="30">
        <v>238379</v>
      </c>
      <c r="E8" s="30">
        <v>1165454476</v>
      </c>
      <c r="G8" s="30">
        <v>1213238427</v>
      </c>
      <c r="I8" s="30">
        <v>-47783951</v>
      </c>
      <c r="K8" s="30">
        <v>238379</v>
      </c>
      <c r="M8" s="30">
        <v>1165454476</v>
      </c>
      <c r="O8" s="30">
        <v>1213238427</v>
      </c>
      <c r="Q8" s="71">
        <v>-47783951</v>
      </c>
      <c r="R8" s="71"/>
    </row>
    <row r="9" spans="1:18" ht="18.75" x14ac:dyDescent="0.4">
      <c r="A9" s="43" t="s">
        <v>43</v>
      </c>
      <c r="C9" s="32">
        <v>656719</v>
      </c>
      <c r="E9" s="32">
        <v>10808945493</v>
      </c>
      <c r="G9" s="32">
        <v>11796304161</v>
      </c>
      <c r="I9" s="32">
        <v>-987358668</v>
      </c>
      <c r="K9" s="32">
        <v>656719</v>
      </c>
      <c r="M9" s="32">
        <v>10808945493</v>
      </c>
      <c r="O9" s="32">
        <v>11796304161</v>
      </c>
      <c r="Q9" s="72">
        <v>-987358668</v>
      </c>
      <c r="R9" s="72"/>
    </row>
    <row r="10" spans="1:18" ht="18.75" x14ac:dyDescent="0.4">
      <c r="A10" s="43" t="s">
        <v>42</v>
      </c>
      <c r="C10" s="32">
        <v>7046</v>
      </c>
      <c r="E10" s="32">
        <v>21873736</v>
      </c>
      <c r="G10" s="32">
        <v>24346168</v>
      </c>
      <c r="I10" s="32">
        <v>-2472432</v>
      </c>
      <c r="K10" s="32">
        <v>7046</v>
      </c>
      <c r="M10" s="32">
        <v>21873736</v>
      </c>
      <c r="O10" s="32">
        <v>24346168</v>
      </c>
      <c r="Q10" s="72">
        <v>-2472432</v>
      </c>
      <c r="R10" s="72"/>
    </row>
    <row r="11" spans="1:18" ht="18.75" x14ac:dyDescent="0.4">
      <c r="A11" s="43" t="s">
        <v>19</v>
      </c>
      <c r="C11" s="32">
        <v>2857142</v>
      </c>
      <c r="E11" s="32">
        <v>7531724305</v>
      </c>
      <c r="G11" s="32">
        <v>6534220037</v>
      </c>
      <c r="I11" s="32">
        <v>997504268</v>
      </c>
      <c r="K11" s="32">
        <v>2857142</v>
      </c>
      <c r="M11" s="32">
        <v>7531724305</v>
      </c>
      <c r="O11" s="32">
        <v>6534220037</v>
      </c>
      <c r="Q11" s="72">
        <v>997504268</v>
      </c>
      <c r="R11" s="72"/>
    </row>
    <row r="12" spans="1:18" ht="18.75" x14ac:dyDescent="0.4">
      <c r="A12" s="43" t="s">
        <v>32</v>
      </c>
      <c r="C12" s="32">
        <v>1980000</v>
      </c>
      <c r="E12" s="32">
        <v>68073984390</v>
      </c>
      <c r="G12" s="32">
        <v>53579295000</v>
      </c>
      <c r="I12" s="32">
        <v>14494689390</v>
      </c>
      <c r="K12" s="32">
        <v>1987365</v>
      </c>
      <c r="M12" s="32">
        <v>68475917093</v>
      </c>
      <c r="O12" s="32">
        <v>53938032736</v>
      </c>
      <c r="Q12" s="72">
        <v>14537884357</v>
      </c>
      <c r="R12" s="72"/>
    </row>
    <row r="13" spans="1:18" ht="18.75" x14ac:dyDescent="0.4">
      <c r="A13" s="43" t="s">
        <v>54</v>
      </c>
      <c r="C13" s="32">
        <v>200000</v>
      </c>
      <c r="E13" s="32">
        <v>4056084914</v>
      </c>
      <c r="G13" s="32">
        <v>4298272140</v>
      </c>
      <c r="I13" s="32">
        <v>-242187226</v>
      </c>
      <c r="K13" s="32">
        <v>204347</v>
      </c>
      <c r="M13" s="32">
        <v>4151020264</v>
      </c>
      <c r="O13" s="32">
        <v>4391695087</v>
      </c>
      <c r="Q13" s="72">
        <v>-240674823</v>
      </c>
      <c r="R13" s="72"/>
    </row>
    <row r="14" spans="1:18" ht="18.75" x14ac:dyDescent="0.4">
      <c r="A14" s="43" t="s">
        <v>40</v>
      </c>
      <c r="C14" s="32">
        <v>0</v>
      </c>
      <c r="E14" s="32">
        <v>0</v>
      </c>
      <c r="G14" s="32">
        <v>0</v>
      </c>
      <c r="I14" s="32">
        <v>0</v>
      </c>
      <c r="K14" s="32">
        <v>1</v>
      </c>
      <c r="M14" s="32">
        <v>1</v>
      </c>
      <c r="O14" s="32">
        <v>6959</v>
      </c>
      <c r="Q14" s="72">
        <v>-6958</v>
      </c>
      <c r="R14" s="72"/>
    </row>
    <row r="15" spans="1:18" ht="18.75" x14ac:dyDescent="0.4">
      <c r="A15" s="43" t="s">
        <v>34</v>
      </c>
      <c r="C15" s="32">
        <v>0</v>
      </c>
      <c r="E15" s="32">
        <v>0</v>
      </c>
      <c r="G15" s="32">
        <v>0</v>
      </c>
      <c r="I15" s="32">
        <v>0</v>
      </c>
      <c r="K15" s="32">
        <v>1</v>
      </c>
      <c r="M15" s="32">
        <v>1</v>
      </c>
      <c r="O15" s="32">
        <v>12853</v>
      </c>
      <c r="Q15" s="72">
        <v>-12852</v>
      </c>
      <c r="R15" s="72"/>
    </row>
    <row r="16" spans="1:18" ht="18.75" x14ac:dyDescent="0.4">
      <c r="A16" s="43" t="s">
        <v>23</v>
      </c>
      <c r="C16" s="32">
        <v>0</v>
      </c>
      <c r="E16" s="32">
        <v>0</v>
      </c>
      <c r="G16" s="32">
        <v>0</v>
      </c>
      <c r="I16" s="32">
        <v>0</v>
      </c>
      <c r="K16" s="32">
        <v>1562500</v>
      </c>
      <c r="M16" s="32">
        <v>5187907117</v>
      </c>
      <c r="O16" s="32">
        <v>3543839887</v>
      </c>
      <c r="Q16" s="72">
        <v>1644067230</v>
      </c>
      <c r="R16" s="72"/>
    </row>
    <row r="17" spans="1:18" ht="18.75" x14ac:dyDescent="0.4">
      <c r="A17" s="43" t="s">
        <v>102</v>
      </c>
      <c r="C17" s="32">
        <v>0</v>
      </c>
      <c r="E17" s="32">
        <v>0</v>
      </c>
      <c r="G17" s="32">
        <v>0</v>
      </c>
      <c r="I17" s="32">
        <v>0</v>
      </c>
      <c r="K17" s="32">
        <v>10100746</v>
      </c>
      <c r="M17" s="32">
        <v>22382070039</v>
      </c>
      <c r="O17" s="32">
        <v>23595519419</v>
      </c>
      <c r="Q17" s="72">
        <v>-1213449380</v>
      </c>
      <c r="R17" s="72"/>
    </row>
    <row r="18" spans="1:18" ht="18.75" x14ac:dyDescent="0.4">
      <c r="A18" s="43" t="s">
        <v>57</v>
      </c>
      <c r="C18" s="32">
        <v>0</v>
      </c>
      <c r="E18" s="32">
        <v>0</v>
      </c>
      <c r="G18" s="32">
        <v>0</v>
      </c>
      <c r="I18" s="32">
        <v>0</v>
      </c>
      <c r="K18" s="32">
        <v>1</v>
      </c>
      <c r="M18" s="32">
        <v>1</v>
      </c>
      <c r="O18" s="32">
        <v>14066</v>
      </c>
      <c r="Q18" s="72">
        <v>-14065</v>
      </c>
      <c r="R18" s="72"/>
    </row>
    <row r="19" spans="1:18" ht="18.75" x14ac:dyDescent="0.4">
      <c r="A19" s="43" t="s">
        <v>59</v>
      </c>
      <c r="C19" s="32">
        <v>0</v>
      </c>
      <c r="E19" s="32">
        <v>0</v>
      </c>
      <c r="G19" s="32">
        <v>0</v>
      </c>
      <c r="I19" s="32">
        <v>0</v>
      </c>
      <c r="K19" s="32">
        <v>6752</v>
      </c>
      <c r="M19" s="32">
        <v>54902737</v>
      </c>
      <c r="O19" s="32">
        <v>49935983</v>
      </c>
      <c r="Q19" s="72">
        <v>4966754</v>
      </c>
      <c r="R19" s="72"/>
    </row>
    <row r="20" spans="1:18" ht="18.75" x14ac:dyDescent="0.4">
      <c r="A20" s="43" t="s">
        <v>52</v>
      </c>
      <c r="C20" s="32">
        <v>0</v>
      </c>
      <c r="E20" s="32">
        <v>0</v>
      </c>
      <c r="G20" s="32">
        <v>0</v>
      </c>
      <c r="I20" s="32">
        <v>0</v>
      </c>
      <c r="K20" s="32">
        <v>477607</v>
      </c>
      <c r="M20" s="32">
        <v>1301614546</v>
      </c>
      <c r="O20" s="32">
        <v>1268572815</v>
      </c>
      <c r="Q20" s="72">
        <v>33041731</v>
      </c>
      <c r="R20" s="72"/>
    </row>
    <row r="21" spans="1:18" ht="18.75" x14ac:dyDescent="0.4">
      <c r="A21" s="43" t="s">
        <v>45</v>
      </c>
      <c r="C21" s="32">
        <v>0</v>
      </c>
      <c r="E21" s="32">
        <v>0</v>
      </c>
      <c r="G21" s="32">
        <v>0</v>
      </c>
      <c r="I21" s="32">
        <v>0</v>
      </c>
      <c r="K21" s="32">
        <v>1</v>
      </c>
      <c r="M21" s="32">
        <v>1</v>
      </c>
      <c r="O21" s="32">
        <v>1290</v>
      </c>
      <c r="Q21" s="72">
        <v>-1289</v>
      </c>
      <c r="R21" s="72"/>
    </row>
    <row r="22" spans="1:18" ht="18.75" x14ac:dyDescent="0.4">
      <c r="A22" s="43" t="s">
        <v>49</v>
      </c>
      <c r="C22" s="32">
        <v>0</v>
      </c>
      <c r="E22" s="32">
        <v>0</v>
      </c>
      <c r="G22" s="32">
        <v>0</v>
      </c>
      <c r="I22" s="32">
        <v>0</v>
      </c>
      <c r="K22" s="32">
        <v>700000</v>
      </c>
      <c r="M22" s="32">
        <v>3351488867</v>
      </c>
      <c r="O22" s="32">
        <v>3269032821</v>
      </c>
      <c r="Q22" s="72">
        <v>82456046</v>
      </c>
      <c r="R22" s="72"/>
    </row>
    <row r="23" spans="1:18" ht="18.75" x14ac:dyDescent="0.4">
      <c r="A23" s="43" t="s">
        <v>103</v>
      </c>
      <c r="C23" s="32">
        <v>0</v>
      </c>
      <c r="E23" s="32">
        <v>0</v>
      </c>
      <c r="G23" s="32">
        <v>0</v>
      </c>
      <c r="I23" s="32">
        <v>0</v>
      </c>
      <c r="K23" s="32">
        <v>4700000</v>
      </c>
      <c r="M23" s="32">
        <v>7796050395</v>
      </c>
      <c r="O23" s="32">
        <v>9096452149</v>
      </c>
      <c r="Q23" s="72">
        <v>-1300401754</v>
      </c>
      <c r="R23" s="72"/>
    </row>
    <row r="24" spans="1:18" ht="18.75" x14ac:dyDescent="0.4">
      <c r="A24" s="43" t="s">
        <v>51</v>
      </c>
      <c r="C24" s="32">
        <v>0</v>
      </c>
      <c r="E24" s="32">
        <v>0</v>
      </c>
      <c r="G24" s="32">
        <v>0</v>
      </c>
      <c r="I24" s="32">
        <v>0</v>
      </c>
      <c r="K24" s="32">
        <v>10471</v>
      </c>
      <c r="M24" s="32">
        <v>13250278</v>
      </c>
      <c r="O24" s="32">
        <v>13385587</v>
      </c>
      <c r="Q24" s="72">
        <v>-135309</v>
      </c>
      <c r="R24" s="72"/>
    </row>
    <row r="25" spans="1:18" ht="18.75" x14ac:dyDescent="0.4">
      <c r="A25" s="43" t="s">
        <v>104</v>
      </c>
      <c r="C25" s="32">
        <v>0</v>
      </c>
      <c r="E25" s="32">
        <v>0</v>
      </c>
      <c r="G25" s="32">
        <v>0</v>
      </c>
      <c r="I25" s="32">
        <v>0</v>
      </c>
      <c r="K25" s="32">
        <v>5050000</v>
      </c>
      <c r="M25" s="32">
        <v>21701254821</v>
      </c>
      <c r="O25" s="32">
        <v>20162741159</v>
      </c>
      <c r="Q25" s="72">
        <v>1538513662</v>
      </c>
      <c r="R25" s="72"/>
    </row>
    <row r="26" spans="1:18" ht="18.75" x14ac:dyDescent="0.4">
      <c r="A26" s="43" t="s">
        <v>105</v>
      </c>
      <c r="C26" s="32">
        <v>0</v>
      </c>
      <c r="E26" s="32">
        <v>0</v>
      </c>
      <c r="G26" s="32">
        <v>0</v>
      </c>
      <c r="I26" s="32">
        <v>0</v>
      </c>
      <c r="K26" s="32">
        <v>1800000</v>
      </c>
      <c r="M26" s="32">
        <v>9693407467</v>
      </c>
      <c r="O26" s="32">
        <v>8425766610</v>
      </c>
      <c r="Q26" s="72">
        <v>1267640857</v>
      </c>
      <c r="R26" s="72"/>
    </row>
    <row r="27" spans="1:18" ht="18.75" x14ac:dyDescent="0.4">
      <c r="A27" s="43" t="s">
        <v>20</v>
      </c>
      <c r="C27" s="32">
        <v>0</v>
      </c>
      <c r="E27" s="32">
        <v>0</v>
      </c>
      <c r="G27" s="32">
        <v>0</v>
      </c>
      <c r="I27" s="32">
        <v>0</v>
      </c>
      <c r="K27" s="32">
        <v>5772781</v>
      </c>
      <c r="M27" s="32">
        <v>10017610031</v>
      </c>
      <c r="O27" s="32">
        <v>9537275573</v>
      </c>
      <c r="Q27" s="72">
        <v>480334458</v>
      </c>
      <c r="R27" s="72"/>
    </row>
    <row r="28" spans="1:18" ht="18.75" x14ac:dyDescent="0.4">
      <c r="A28" s="43" t="s">
        <v>39</v>
      </c>
      <c r="C28" s="32">
        <v>0</v>
      </c>
      <c r="E28" s="32">
        <v>0</v>
      </c>
      <c r="G28" s="32">
        <v>0</v>
      </c>
      <c r="I28" s="32">
        <v>0</v>
      </c>
      <c r="K28" s="32">
        <v>1716898</v>
      </c>
      <c r="M28" s="32">
        <v>14795494700</v>
      </c>
      <c r="O28" s="32">
        <v>13755860599</v>
      </c>
      <c r="Q28" s="72">
        <v>1039634101</v>
      </c>
      <c r="R28" s="72"/>
    </row>
    <row r="29" spans="1:18" ht="18.75" x14ac:dyDescent="0.4">
      <c r="A29" s="43" t="s">
        <v>30</v>
      </c>
      <c r="C29" s="32">
        <v>0</v>
      </c>
      <c r="E29" s="32">
        <v>0</v>
      </c>
      <c r="G29" s="32">
        <v>0</v>
      </c>
      <c r="I29" s="32">
        <v>0</v>
      </c>
      <c r="K29" s="32">
        <v>177905</v>
      </c>
      <c r="M29" s="32">
        <v>2184883997</v>
      </c>
      <c r="O29" s="32">
        <v>2192896271</v>
      </c>
      <c r="Q29" s="72">
        <v>-8012274</v>
      </c>
      <c r="R29" s="72"/>
    </row>
    <row r="30" spans="1:18" ht="18.75" x14ac:dyDescent="0.4">
      <c r="A30" s="43" t="s">
        <v>106</v>
      </c>
      <c r="C30" s="32">
        <v>0</v>
      </c>
      <c r="E30" s="32">
        <v>0</v>
      </c>
      <c r="G30" s="32">
        <v>0</v>
      </c>
      <c r="I30" s="32">
        <v>0</v>
      </c>
      <c r="K30" s="32">
        <v>1717452</v>
      </c>
      <c r="M30" s="32">
        <v>14983051249</v>
      </c>
      <c r="O30" s="32">
        <v>17294271916</v>
      </c>
      <c r="Q30" s="72">
        <v>-2311220667</v>
      </c>
      <c r="R30" s="72"/>
    </row>
    <row r="31" spans="1:18" ht="18.75" x14ac:dyDescent="0.4">
      <c r="A31" s="43" t="s">
        <v>107</v>
      </c>
      <c r="C31" s="32">
        <v>0</v>
      </c>
      <c r="E31" s="32">
        <v>0</v>
      </c>
      <c r="G31" s="32">
        <v>0</v>
      </c>
      <c r="I31" s="32">
        <v>0</v>
      </c>
      <c r="K31" s="32">
        <v>1670000</v>
      </c>
      <c r="M31" s="32">
        <v>40060921099</v>
      </c>
      <c r="O31" s="32">
        <v>47328410386</v>
      </c>
      <c r="Q31" s="72">
        <v>-7267489287</v>
      </c>
      <c r="R31" s="72"/>
    </row>
    <row r="32" spans="1:18" ht="18.75" x14ac:dyDescent="0.4">
      <c r="A32" s="43" t="s">
        <v>58</v>
      </c>
      <c r="C32" s="32">
        <v>0</v>
      </c>
      <c r="E32" s="32">
        <v>0</v>
      </c>
      <c r="G32" s="32">
        <v>0</v>
      </c>
      <c r="I32" s="32">
        <v>0</v>
      </c>
      <c r="K32" s="32">
        <v>7958</v>
      </c>
      <c r="M32" s="32">
        <v>34965076</v>
      </c>
      <c r="O32" s="32">
        <v>32053954</v>
      </c>
      <c r="Q32" s="72">
        <v>2911122</v>
      </c>
      <c r="R32" s="72"/>
    </row>
    <row r="33" spans="1:18" ht="18.75" x14ac:dyDescent="0.4">
      <c r="A33" s="43" t="s">
        <v>25</v>
      </c>
      <c r="C33" s="32">
        <v>0</v>
      </c>
      <c r="E33" s="32">
        <v>0</v>
      </c>
      <c r="G33" s="32">
        <v>0</v>
      </c>
      <c r="I33" s="32">
        <v>0</v>
      </c>
      <c r="K33" s="32">
        <v>8204</v>
      </c>
      <c r="M33" s="32">
        <v>115069682</v>
      </c>
      <c r="O33" s="32">
        <v>111073635</v>
      </c>
      <c r="Q33" s="72">
        <v>3996047</v>
      </c>
      <c r="R33" s="72"/>
    </row>
    <row r="34" spans="1:18" ht="18.75" x14ac:dyDescent="0.4">
      <c r="A34" s="44" t="s">
        <v>108</v>
      </c>
      <c r="C34" s="34">
        <v>0</v>
      </c>
      <c r="E34" s="34">
        <v>0</v>
      </c>
      <c r="G34" s="34">
        <v>0</v>
      </c>
      <c r="I34" s="34">
        <v>0</v>
      </c>
      <c r="K34" s="34">
        <v>625000</v>
      </c>
      <c r="M34" s="34">
        <v>5162847330</v>
      </c>
      <c r="O34" s="34">
        <v>5249826562</v>
      </c>
      <c r="Q34" s="73">
        <v>-86979232</v>
      </c>
      <c r="R34" s="73"/>
    </row>
    <row r="35" spans="1:18" ht="21" x14ac:dyDescent="0.4">
      <c r="A35" s="50" t="s">
        <v>65</v>
      </c>
      <c r="C35" s="36">
        <v>5939286</v>
      </c>
      <c r="E35" s="36">
        <v>91658067314</v>
      </c>
      <c r="G35" s="36">
        <v>77445675933</v>
      </c>
      <c r="I35" s="36">
        <v>14212391381</v>
      </c>
      <c r="K35" s="36">
        <v>42055276</v>
      </c>
      <c r="M35" s="36">
        <v>250991724802</v>
      </c>
      <c r="O35" s="36">
        <v>242824787110</v>
      </c>
      <c r="Q35" s="75">
        <v>8166937692</v>
      </c>
      <c r="R35" s="75"/>
    </row>
    <row r="36" spans="1:18" x14ac:dyDescent="0.4">
      <c r="Q36" s="38"/>
    </row>
    <row r="37" spans="1:18" x14ac:dyDescent="0.4">
      <c r="Q37" s="38"/>
    </row>
  </sheetData>
  <mergeCells count="36">
    <mergeCell ref="Q33:R33"/>
    <mergeCell ref="Q34:R34"/>
    <mergeCell ref="Q35:R35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view="pageBreakPreview" zoomScale="115" zoomScaleNormal="100" zoomScaleSheetLayoutView="115" workbookViewId="0">
      <selection activeCell="B20" sqref="B20"/>
    </sheetView>
  </sheetViews>
  <sheetFormatPr defaultRowHeight="15.75" x14ac:dyDescent="0.4"/>
  <cols>
    <col min="1" max="1" width="6.140625" style="27" bestFit="1" customWidth="1"/>
    <col min="2" max="2" width="48.28515625" style="27" customWidth="1"/>
    <col min="3" max="3" width="1.28515625" style="27" customWidth="1"/>
    <col min="4" max="4" width="16" style="27" bestFit="1" customWidth="1"/>
    <col min="5" max="5" width="1.28515625" style="27" customWidth="1"/>
    <col min="6" max="6" width="18.7109375" style="27" bestFit="1" customWidth="1"/>
    <col min="7" max="7" width="1.28515625" style="27" customWidth="1"/>
    <col min="8" max="8" width="18.7109375" style="27" bestFit="1" customWidth="1"/>
    <col min="9" max="9" width="1.28515625" style="27" customWidth="1"/>
    <col min="10" max="10" width="17.28515625" style="27" bestFit="1" customWidth="1"/>
    <col min="11" max="11" width="1.28515625" style="27" customWidth="1"/>
    <col min="12" max="12" width="17.85546875" style="27" bestFit="1" customWidth="1"/>
    <col min="13" max="13" width="0.28515625" style="27" customWidth="1"/>
    <col min="14" max="16384" width="9.140625" style="27"/>
  </cols>
  <sheetData>
    <row r="1" spans="1:12" ht="25.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5.5" x14ac:dyDescent="0.4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25.5" x14ac:dyDescent="0.4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5" spans="1:12" ht="24" x14ac:dyDescent="0.4">
      <c r="A5" s="14" t="s">
        <v>67</v>
      </c>
      <c r="B5" s="53" t="s">
        <v>68</v>
      </c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ht="21" x14ac:dyDescent="0.4">
      <c r="D6" s="28" t="s">
        <v>7</v>
      </c>
      <c r="F6" s="63" t="s">
        <v>8</v>
      </c>
      <c r="G6" s="63"/>
      <c r="H6" s="63"/>
      <c r="J6" s="64" t="s">
        <v>9</v>
      </c>
      <c r="K6" s="64"/>
      <c r="L6" s="64"/>
    </row>
    <row r="7" spans="1:12" ht="21" x14ac:dyDescent="0.4">
      <c r="A7" s="63" t="s">
        <v>69</v>
      </c>
      <c r="B7" s="63"/>
      <c r="D7" s="28" t="s">
        <v>70</v>
      </c>
      <c r="F7" s="28" t="s">
        <v>71</v>
      </c>
      <c r="H7" s="28" t="s">
        <v>72</v>
      </c>
      <c r="J7" s="28" t="s">
        <v>70</v>
      </c>
      <c r="L7" s="28" t="s">
        <v>18</v>
      </c>
    </row>
    <row r="8" spans="1:12" ht="18.75" x14ac:dyDescent="0.4">
      <c r="A8" s="65" t="s">
        <v>73</v>
      </c>
      <c r="B8" s="65"/>
      <c r="D8" s="30">
        <v>896528</v>
      </c>
      <c r="F8" s="30">
        <v>3791</v>
      </c>
      <c r="H8" s="30">
        <v>0</v>
      </c>
      <c r="J8" s="30">
        <v>900319</v>
      </c>
      <c r="L8" s="39">
        <v>0</v>
      </c>
    </row>
    <row r="9" spans="1:12" ht="18.75" x14ac:dyDescent="0.4">
      <c r="A9" s="66" t="s">
        <v>74</v>
      </c>
      <c r="B9" s="66"/>
      <c r="D9" s="32">
        <v>4721000</v>
      </c>
      <c r="F9" s="32">
        <v>0</v>
      </c>
      <c r="H9" s="32">
        <v>0</v>
      </c>
      <c r="J9" s="32">
        <v>4721000</v>
      </c>
      <c r="L9" s="40">
        <v>0</v>
      </c>
    </row>
    <row r="10" spans="1:12" ht="18.75" x14ac:dyDescent="0.4">
      <c r="A10" s="66" t="s">
        <v>75</v>
      </c>
      <c r="B10" s="66"/>
      <c r="D10" s="32">
        <v>80024259</v>
      </c>
      <c r="F10" s="32">
        <v>3083738295</v>
      </c>
      <c r="H10" s="32">
        <v>170200</v>
      </c>
      <c r="J10" s="32">
        <v>3163592354</v>
      </c>
      <c r="L10" s="40">
        <v>1.6000000000000001E-3</v>
      </c>
    </row>
    <row r="11" spans="1:12" ht="18.75" x14ac:dyDescent="0.4">
      <c r="A11" s="66" t="s">
        <v>76</v>
      </c>
      <c r="B11" s="66"/>
      <c r="D11" s="32">
        <v>1884683323</v>
      </c>
      <c r="F11" s="32">
        <v>33749633744</v>
      </c>
      <c r="H11" s="32">
        <v>33600560000</v>
      </c>
      <c r="J11" s="32">
        <v>2033757067</v>
      </c>
      <c r="L11" s="40">
        <v>1E-3</v>
      </c>
    </row>
    <row r="12" spans="1:12" ht="18.75" x14ac:dyDescent="0.4">
      <c r="A12" s="66" t="s">
        <v>77</v>
      </c>
      <c r="B12" s="66"/>
      <c r="D12" s="32">
        <v>1433912875</v>
      </c>
      <c r="F12" s="32">
        <v>85376545988</v>
      </c>
      <c r="H12" s="32">
        <v>67486394184</v>
      </c>
      <c r="J12" s="32">
        <v>19324064679</v>
      </c>
      <c r="L12" s="40">
        <v>9.5999999999999992E-3</v>
      </c>
    </row>
    <row r="13" spans="1:12" ht="18.75" x14ac:dyDescent="0.4">
      <c r="A13" s="66" t="s">
        <v>78</v>
      </c>
      <c r="B13" s="66"/>
      <c r="D13" s="32">
        <v>14776218</v>
      </c>
      <c r="F13" s="32">
        <v>60558</v>
      </c>
      <c r="H13" s="32">
        <v>0</v>
      </c>
      <c r="J13" s="32">
        <v>14836776</v>
      </c>
      <c r="L13" s="40">
        <v>0</v>
      </c>
    </row>
    <row r="14" spans="1:12" ht="18.75" x14ac:dyDescent="0.4">
      <c r="A14" s="66" t="s">
        <v>79</v>
      </c>
      <c r="B14" s="66"/>
      <c r="D14" s="32">
        <v>9552035</v>
      </c>
      <c r="F14" s="32">
        <v>40393</v>
      </c>
      <c r="H14" s="32">
        <v>0</v>
      </c>
      <c r="J14" s="32">
        <v>9592428</v>
      </c>
      <c r="L14" s="40">
        <v>0</v>
      </c>
    </row>
    <row r="15" spans="1:12" ht="18.75" x14ac:dyDescent="0.4">
      <c r="A15" s="67" t="s">
        <v>80</v>
      </c>
      <c r="B15" s="67"/>
      <c r="D15" s="34">
        <v>8488000</v>
      </c>
      <c r="F15" s="34">
        <v>0</v>
      </c>
      <c r="H15" s="34">
        <v>0</v>
      </c>
      <c r="J15" s="34">
        <v>8488000</v>
      </c>
      <c r="L15" s="41">
        <v>0</v>
      </c>
    </row>
    <row r="16" spans="1:12" ht="21.75" thickBot="1" x14ac:dyDescent="0.45">
      <c r="A16" s="68" t="s">
        <v>65</v>
      </c>
      <c r="B16" s="68"/>
      <c r="D16" s="36">
        <f>SUM(D8:D15)</f>
        <v>3437054238</v>
      </c>
      <c r="F16" s="36">
        <f>SUM(F8:F15)</f>
        <v>122210022769</v>
      </c>
      <c r="H16" s="36">
        <f>SUM(H8:H15)</f>
        <v>101087124384</v>
      </c>
      <c r="J16" s="36">
        <f>SUM(J8:J15)</f>
        <v>24559952623</v>
      </c>
      <c r="L16" s="37">
        <v>0</v>
      </c>
    </row>
    <row r="17" spans="10:10" ht="16.5" thickTop="1" x14ac:dyDescent="0.4">
      <c r="J17" s="38"/>
    </row>
    <row r="18" spans="10:10" x14ac:dyDescent="0.4">
      <c r="J18" s="38"/>
    </row>
  </sheetData>
  <mergeCells count="16"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"/>
  <sheetViews>
    <sheetView rightToLeft="1" view="pageBreakPreview" zoomScale="145" zoomScaleNormal="100" zoomScaleSheetLayoutView="145" workbookViewId="0">
      <selection activeCell="D16" sqref="D16"/>
    </sheetView>
  </sheetViews>
  <sheetFormatPr defaultRowHeight="15.75" x14ac:dyDescent="0.4"/>
  <cols>
    <col min="1" max="1" width="3.7109375" style="27" bestFit="1" customWidth="1"/>
    <col min="2" max="2" width="44.140625" style="27" customWidth="1"/>
    <col min="3" max="3" width="1.28515625" style="27" customWidth="1"/>
    <col min="4" max="4" width="7.28515625" style="27" bestFit="1" customWidth="1"/>
    <col min="5" max="5" width="1.28515625" style="27" customWidth="1"/>
    <col min="6" max="6" width="18.140625" style="27" bestFit="1" customWidth="1"/>
    <col min="7" max="7" width="1.28515625" style="27" customWidth="1"/>
    <col min="8" max="8" width="16.42578125" style="27" bestFit="1" customWidth="1"/>
    <col min="9" max="9" width="1.28515625" style="27" customWidth="1"/>
    <col min="10" max="10" width="17.85546875" style="27" bestFit="1" customWidth="1"/>
    <col min="11" max="11" width="0.28515625" style="27" customWidth="1"/>
    <col min="12" max="16384" width="9.140625" style="27"/>
  </cols>
  <sheetData>
    <row r="1" spans="1:10" ht="25.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5.5" x14ac:dyDescent="0.4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25.5" x14ac:dyDescent="0.4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5" spans="1:10" ht="24" x14ac:dyDescent="0.4">
      <c r="A5" s="14" t="s">
        <v>82</v>
      </c>
      <c r="B5" s="53" t="s">
        <v>83</v>
      </c>
      <c r="C5" s="53"/>
      <c r="D5" s="53"/>
      <c r="E5" s="53"/>
      <c r="F5" s="53"/>
      <c r="G5" s="53"/>
      <c r="H5" s="53"/>
      <c r="I5" s="53"/>
      <c r="J5" s="53"/>
    </row>
    <row r="7" spans="1:10" ht="21" x14ac:dyDescent="0.4">
      <c r="A7" s="63" t="s">
        <v>84</v>
      </c>
      <c r="B7" s="63"/>
      <c r="D7" s="28" t="s">
        <v>85</v>
      </c>
      <c r="F7" s="28" t="s">
        <v>70</v>
      </c>
      <c r="H7" s="28" t="s">
        <v>86</v>
      </c>
      <c r="J7" s="28" t="s">
        <v>87</v>
      </c>
    </row>
    <row r="8" spans="1:10" ht="18.75" x14ac:dyDescent="0.4">
      <c r="A8" s="65" t="s">
        <v>88</v>
      </c>
      <c r="B8" s="65"/>
      <c r="D8" s="42" t="s">
        <v>89</v>
      </c>
      <c r="F8" s="30">
        <v>-63170764397</v>
      </c>
      <c r="H8" s="31">
        <v>85.95</v>
      </c>
      <c r="J8" s="31">
        <v>-3.14</v>
      </c>
    </row>
    <row r="9" spans="1:10" ht="18.75" x14ac:dyDescent="0.4">
      <c r="A9" s="66" t="s">
        <v>90</v>
      </c>
      <c r="B9" s="66"/>
      <c r="D9" s="43" t="s">
        <v>91</v>
      </c>
      <c r="F9" s="32">
        <v>95073178</v>
      </c>
      <c r="H9" s="33">
        <v>-0.01</v>
      </c>
      <c r="J9" s="33">
        <v>0</v>
      </c>
    </row>
    <row r="10" spans="1:10" ht="18.75" x14ac:dyDescent="0.4">
      <c r="A10" s="67" t="s">
        <v>92</v>
      </c>
      <c r="B10" s="67"/>
      <c r="D10" s="44" t="s">
        <v>93</v>
      </c>
      <c r="F10" s="34">
        <v>1728716206</v>
      </c>
      <c r="H10" s="35">
        <v>-2.35</v>
      </c>
      <c r="J10" s="35">
        <v>0.09</v>
      </c>
    </row>
    <row r="11" spans="1:10" ht="21" x14ac:dyDescent="0.4">
      <c r="A11" s="68" t="s">
        <v>65</v>
      </c>
      <c r="B11" s="68"/>
      <c r="D11" s="36"/>
      <c r="F11" s="36">
        <v>-61437685497</v>
      </c>
      <c r="H11" s="37">
        <v>83.59</v>
      </c>
      <c r="J11" s="37">
        <v>-3.05</v>
      </c>
    </row>
    <row r="13" spans="1:10" x14ac:dyDescent="0.4">
      <c r="F13" s="38"/>
    </row>
    <row r="14" spans="1:10" x14ac:dyDescent="0.4">
      <c r="F14" s="38"/>
    </row>
    <row r="15" spans="1:10" x14ac:dyDescent="0.4">
      <c r="F15" s="38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3"/>
  <sheetViews>
    <sheetView rightToLeft="1" view="pageBreakPreview" zoomScale="130" zoomScaleNormal="100" zoomScaleSheetLayoutView="130" workbookViewId="0">
      <selection activeCell="H21" sqref="H21"/>
    </sheetView>
  </sheetViews>
  <sheetFormatPr defaultRowHeight="15.75" x14ac:dyDescent="0.4"/>
  <cols>
    <col min="1" max="1" width="6.140625" style="27" bestFit="1" customWidth="1"/>
    <col min="2" max="2" width="40.28515625" style="27" customWidth="1"/>
    <col min="3" max="3" width="1.28515625" style="27" customWidth="1"/>
    <col min="4" max="4" width="16.5703125" style="27" bestFit="1" customWidth="1"/>
    <col min="5" max="5" width="1.28515625" style="27" customWidth="1"/>
    <col min="6" max="6" width="16.5703125" style="27" bestFit="1" customWidth="1"/>
    <col min="7" max="7" width="1.28515625" style="27" customWidth="1"/>
    <col min="8" max="16384" width="9.140625" style="27"/>
  </cols>
  <sheetData>
    <row r="1" spans="1:7" ht="25.5" x14ac:dyDescent="0.4">
      <c r="A1" s="62" t="s">
        <v>0</v>
      </c>
      <c r="B1" s="62"/>
      <c r="C1" s="62"/>
      <c r="D1" s="62"/>
      <c r="E1" s="62"/>
      <c r="F1" s="62"/>
      <c r="G1" s="62"/>
    </row>
    <row r="2" spans="1:7" ht="25.5" x14ac:dyDescent="0.4">
      <c r="A2" s="62" t="s">
        <v>81</v>
      </c>
      <c r="B2" s="62"/>
      <c r="C2" s="62"/>
      <c r="D2" s="62"/>
      <c r="E2" s="62"/>
      <c r="F2" s="62"/>
      <c r="G2" s="62"/>
    </row>
    <row r="3" spans="1:7" ht="25.5" x14ac:dyDescent="0.4">
      <c r="A3" s="62" t="s">
        <v>2</v>
      </c>
      <c r="B3" s="62"/>
      <c r="C3" s="62"/>
      <c r="D3" s="62"/>
      <c r="E3" s="62"/>
      <c r="F3" s="62"/>
      <c r="G3" s="62"/>
    </row>
    <row r="5" spans="1:7" ht="24" x14ac:dyDescent="0.4">
      <c r="A5" s="14" t="s">
        <v>110</v>
      </c>
      <c r="B5" s="53" t="s">
        <v>111</v>
      </c>
      <c r="C5" s="53"/>
      <c r="D5" s="53"/>
      <c r="E5" s="53"/>
      <c r="F5" s="53"/>
      <c r="G5" s="53"/>
    </row>
    <row r="6" spans="1:7" ht="21" x14ac:dyDescent="0.4">
      <c r="A6" s="63" t="s">
        <v>112</v>
      </c>
      <c r="B6" s="63"/>
      <c r="D6" s="63" t="s">
        <v>96</v>
      </c>
      <c r="E6" s="63"/>
      <c r="F6" s="63" t="s">
        <v>97</v>
      </c>
      <c r="G6" s="63"/>
    </row>
    <row r="7" spans="1:7" ht="18.75" x14ac:dyDescent="0.4">
      <c r="A7" s="65" t="s">
        <v>73</v>
      </c>
      <c r="B7" s="65"/>
      <c r="D7" s="30">
        <v>3791</v>
      </c>
      <c r="F7" s="30">
        <v>15068</v>
      </c>
    </row>
    <row r="8" spans="1:7" ht="18.75" x14ac:dyDescent="0.4">
      <c r="A8" s="66" t="s">
        <v>75</v>
      </c>
      <c r="B8" s="66"/>
      <c r="D8" s="32">
        <v>318295</v>
      </c>
      <c r="F8" s="32">
        <v>1155615</v>
      </c>
    </row>
    <row r="9" spans="1:7" ht="18.75" x14ac:dyDescent="0.4">
      <c r="A9" s="66" t="s">
        <v>76</v>
      </c>
      <c r="B9" s="66"/>
      <c r="D9" s="32">
        <v>18699</v>
      </c>
      <c r="F9" s="32">
        <v>55566</v>
      </c>
    </row>
    <row r="10" spans="1:7" ht="18.75" x14ac:dyDescent="0.4">
      <c r="A10" s="66" t="s">
        <v>77</v>
      </c>
      <c r="B10" s="66"/>
      <c r="D10" s="32">
        <v>3920958</v>
      </c>
      <c r="F10" s="32">
        <v>79061815</v>
      </c>
    </row>
    <row r="11" spans="1:7" ht="18.75" x14ac:dyDescent="0.4">
      <c r="A11" s="66" t="s">
        <v>78</v>
      </c>
      <c r="B11" s="66"/>
      <c r="D11" s="32">
        <v>60558</v>
      </c>
      <c r="F11" s="32">
        <v>14624560</v>
      </c>
    </row>
    <row r="12" spans="1:7" ht="18.75" x14ac:dyDescent="0.4">
      <c r="A12" s="67" t="s">
        <v>79</v>
      </c>
      <c r="B12" s="67"/>
      <c r="D12" s="34">
        <v>40393</v>
      </c>
      <c r="F12" s="34">
        <v>160554</v>
      </c>
    </row>
    <row r="13" spans="1:7" ht="21.75" thickBot="1" x14ac:dyDescent="0.45">
      <c r="A13" s="68" t="s">
        <v>65</v>
      </c>
      <c r="B13" s="68"/>
      <c r="D13" s="36">
        <v>4362694</v>
      </c>
      <c r="F13" s="36">
        <v>95073178</v>
      </c>
    </row>
  </sheetData>
  <mergeCells count="14">
    <mergeCell ref="A11:B11"/>
    <mergeCell ref="A12:B12"/>
    <mergeCell ref="A13:B13"/>
    <mergeCell ref="A6:B6"/>
    <mergeCell ref="A7:B7"/>
    <mergeCell ref="A8:B8"/>
    <mergeCell ref="A9:B9"/>
    <mergeCell ref="A10:B10"/>
    <mergeCell ref="A1:G1"/>
    <mergeCell ref="A2:G2"/>
    <mergeCell ref="A3:G3"/>
    <mergeCell ref="B5:G5"/>
    <mergeCell ref="D6:E6"/>
    <mergeCell ref="F6:G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145" zoomScaleNormal="100" zoomScaleSheetLayoutView="145" workbookViewId="0">
      <selection activeCell="H21" sqref="H21"/>
    </sheetView>
  </sheetViews>
  <sheetFormatPr defaultRowHeight="15.75" x14ac:dyDescent="0.4"/>
  <cols>
    <col min="1" max="1" width="56.7109375" style="10" bestFit="1" customWidth="1"/>
    <col min="2" max="2" width="1.28515625" style="10" customWidth="1"/>
    <col min="3" max="3" width="11.42578125" style="10" bestFit="1" customWidth="1"/>
    <col min="4" max="4" width="1.28515625" style="10" customWidth="1"/>
    <col min="5" max="5" width="9.85546875" style="10" bestFit="1" customWidth="1"/>
    <col min="6" max="6" width="1.28515625" style="10" customWidth="1"/>
    <col min="7" max="7" width="11.42578125" style="10" bestFit="1" customWidth="1"/>
    <col min="8" max="8" width="1.28515625" style="10" customWidth="1"/>
    <col min="9" max="9" width="12.7109375" style="10" bestFit="1" customWidth="1"/>
    <col min="10" max="10" width="1.28515625" style="10" customWidth="1"/>
    <col min="11" max="11" width="9.85546875" style="10" bestFit="1" customWidth="1"/>
    <col min="12" max="12" width="1.28515625" style="10" customWidth="1"/>
    <col min="13" max="13" width="12.7109375" style="10" bestFit="1" customWidth="1"/>
    <col min="14" max="14" width="0.28515625" style="10" customWidth="1"/>
    <col min="15" max="16384" width="9.140625" style="10"/>
  </cols>
  <sheetData>
    <row r="1" spans="1:13" ht="25.5" x14ac:dyDescent="0.4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5.5" x14ac:dyDescent="0.4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5.5" x14ac:dyDescent="0.4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5" spans="1:13" ht="24" x14ac:dyDescent="0.4">
      <c r="A5" s="53" t="s">
        <v>140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21" x14ac:dyDescent="0.4">
      <c r="A6" s="70" t="s">
        <v>84</v>
      </c>
      <c r="C6" s="70" t="s">
        <v>96</v>
      </c>
      <c r="D6" s="70"/>
      <c r="E6" s="70"/>
      <c r="F6" s="70"/>
      <c r="G6" s="70"/>
      <c r="I6" s="70" t="s">
        <v>97</v>
      </c>
      <c r="J6" s="70"/>
      <c r="K6" s="70"/>
      <c r="L6" s="70"/>
      <c r="M6" s="70"/>
    </row>
    <row r="7" spans="1:13" ht="42" x14ac:dyDescent="0.4">
      <c r="A7" s="70"/>
      <c r="C7" s="9" t="s">
        <v>138</v>
      </c>
      <c r="D7" s="11"/>
      <c r="E7" s="9" t="s">
        <v>120</v>
      </c>
      <c r="F7" s="11"/>
      <c r="G7" s="9" t="s">
        <v>139</v>
      </c>
      <c r="I7" s="9" t="s">
        <v>138</v>
      </c>
      <c r="J7" s="11"/>
      <c r="K7" s="9" t="s">
        <v>120</v>
      </c>
      <c r="L7" s="11"/>
      <c r="M7" s="9" t="s">
        <v>139</v>
      </c>
    </row>
    <row r="8" spans="1:13" ht="18.75" x14ac:dyDescent="0.4">
      <c r="A8" s="1" t="s">
        <v>73</v>
      </c>
      <c r="C8" s="2">
        <v>3791</v>
      </c>
      <c r="E8" s="2">
        <v>0</v>
      </c>
      <c r="G8" s="2">
        <v>3791</v>
      </c>
      <c r="I8" s="2">
        <v>15068</v>
      </c>
      <c r="K8" s="2">
        <v>0</v>
      </c>
      <c r="M8" s="2">
        <v>15068</v>
      </c>
    </row>
    <row r="9" spans="1:13" ht="18.75" x14ac:dyDescent="0.4">
      <c r="A9" s="3" t="s">
        <v>75</v>
      </c>
      <c r="C9" s="4">
        <v>318295</v>
      </c>
      <c r="E9" s="4">
        <v>0</v>
      </c>
      <c r="G9" s="4">
        <v>318295</v>
      </c>
      <c r="I9" s="4">
        <v>1155615</v>
      </c>
      <c r="K9" s="4">
        <v>0</v>
      </c>
      <c r="M9" s="4">
        <v>1155615</v>
      </c>
    </row>
    <row r="10" spans="1:13" ht="18.75" x14ac:dyDescent="0.4">
      <c r="A10" s="3" t="s">
        <v>76</v>
      </c>
      <c r="C10" s="4">
        <v>18699</v>
      </c>
      <c r="E10" s="4">
        <v>0</v>
      </c>
      <c r="G10" s="4">
        <v>18699</v>
      </c>
      <c r="I10" s="4">
        <v>55566</v>
      </c>
      <c r="K10" s="4">
        <v>0</v>
      </c>
      <c r="M10" s="4">
        <v>55566</v>
      </c>
    </row>
    <row r="11" spans="1:13" ht="18.75" x14ac:dyDescent="0.4">
      <c r="A11" s="3" t="s">
        <v>77</v>
      </c>
      <c r="C11" s="4">
        <v>3920958</v>
      </c>
      <c r="E11" s="4">
        <v>0</v>
      </c>
      <c r="G11" s="4">
        <v>3920958</v>
      </c>
      <c r="I11" s="4">
        <v>79061815</v>
      </c>
      <c r="K11" s="4">
        <v>0</v>
      </c>
      <c r="M11" s="4">
        <v>79061815</v>
      </c>
    </row>
    <row r="12" spans="1:13" ht="18.75" x14ac:dyDescent="0.4">
      <c r="A12" s="3" t="s">
        <v>78</v>
      </c>
      <c r="C12" s="4">
        <v>60558</v>
      </c>
      <c r="E12" s="4">
        <v>0</v>
      </c>
      <c r="G12" s="4">
        <v>60558</v>
      </c>
      <c r="I12" s="4">
        <v>14624560</v>
      </c>
      <c r="K12" s="4">
        <v>0</v>
      </c>
      <c r="M12" s="4">
        <v>14624560</v>
      </c>
    </row>
    <row r="13" spans="1:13" ht="18.75" x14ac:dyDescent="0.4">
      <c r="A13" s="5" t="s">
        <v>79</v>
      </c>
      <c r="C13" s="6">
        <v>40393</v>
      </c>
      <c r="E13" s="6">
        <v>0</v>
      </c>
      <c r="G13" s="6">
        <v>40393</v>
      </c>
      <c r="I13" s="6">
        <v>160554</v>
      </c>
      <c r="K13" s="6">
        <v>0</v>
      </c>
      <c r="M13" s="6">
        <v>160554</v>
      </c>
    </row>
    <row r="14" spans="1:13" ht="21" x14ac:dyDescent="0.4">
      <c r="A14" s="7" t="s">
        <v>65</v>
      </c>
      <c r="C14" s="8">
        <v>4362694</v>
      </c>
      <c r="E14" s="8">
        <v>0</v>
      </c>
      <c r="G14" s="8">
        <v>4362694</v>
      </c>
      <c r="I14" s="8">
        <v>95073178</v>
      </c>
      <c r="K14" s="8">
        <v>0</v>
      </c>
      <c r="M14" s="8">
        <v>95073178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75" zoomScaleNormal="100" zoomScaleSheetLayoutView="175" workbookViewId="0">
      <selection activeCell="H21" sqref="H21"/>
    </sheetView>
  </sheetViews>
  <sheetFormatPr defaultRowHeight="15.75" x14ac:dyDescent="0.4"/>
  <cols>
    <col min="1" max="1" width="6.140625" style="27" bestFit="1" customWidth="1"/>
    <col min="2" max="2" width="41.5703125" style="27" customWidth="1"/>
    <col min="3" max="3" width="1.28515625" style="27" customWidth="1"/>
    <col min="4" max="4" width="14.140625" style="27" bestFit="1" customWidth="1"/>
    <col min="5" max="5" width="1.28515625" style="27" customWidth="1"/>
    <col min="6" max="6" width="16" style="27" bestFit="1" customWidth="1"/>
    <col min="7" max="7" width="0.28515625" style="27" customWidth="1"/>
    <col min="8" max="16384" width="9.140625" style="27"/>
  </cols>
  <sheetData>
    <row r="1" spans="1:6" ht="25.5" x14ac:dyDescent="0.4">
      <c r="A1" s="62" t="s">
        <v>0</v>
      </c>
      <c r="B1" s="62"/>
      <c r="C1" s="62"/>
      <c r="D1" s="62"/>
      <c r="E1" s="62"/>
      <c r="F1" s="62"/>
    </row>
    <row r="2" spans="1:6" ht="25.5" x14ac:dyDescent="0.4">
      <c r="A2" s="62" t="s">
        <v>81</v>
      </c>
      <c r="B2" s="62"/>
      <c r="C2" s="62"/>
      <c r="D2" s="62"/>
      <c r="E2" s="62"/>
      <c r="F2" s="62"/>
    </row>
    <row r="3" spans="1:6" ht="25.5" x14ac:dyDescent="0.4">
      <c r="A3" s="62" t="s">
        <v>2</v>
      </c>
      <c r="B3" s="62"/>
      <c r="C3" s="62"/>
      <c r="D3" s="62"/>
      <c r="E3" s="62"/>
      <c r="F3" s="62"/>
    </row>
    <row r="5" spans="1:6" ht="24" x14ac:dyDescent="0.4">
      <c r="A5" s="14" t="s">
        <v>113</v>
      </c>
      <c r="B5" s="53" t="s">
        <v>92</v>
      </c>
      <c r="C5" s="53"/>
      <c r="D5" s="53"/>
      <c r="E5" s="53"/>
      <c r="F5" s="53"/>
    </row>
    <row r="6" spans="1:6" ht="21" x14ac:dyDescent="0.4">
      <c r="D6" s="28" t="s">
        <v>96</v>
      </c>
      <c r="F6" s="28" t="s">
        <v>9</v>
      </c>
    </row>
    <row r="7" spans="1:6" ht="21" x14ac:dyDescent="0.4">
      <c r="A7" s="63" t="s">
        <v>92</v>
      </c>
      <c r="B7" s="63"/>
      <c r="D7" s="45" t="s">
        <v>70</v>
      </c>
      <c r="F7" s="45" t="s">
        <v>70</v>
      </c>
    </row>
    <row r="8" spans="1:6" ht="18.75" x14ac:dyDescent="0.4">
      <c r="A8" s="65" t="s">
        <v>92</v>
      </c>
      <c r="B8" s="65"/>
      <c r="D8" s="30">
        <v>131009141</v>
      </c>
      <c r="F8" s="30">
        <v>1696783707</v>
      </c>
    </row>
    <row r="9" spans="1:6" ht="18.75" x14ac:dyDescent="0.4">
      <c r="A9" s="67" t="s">
        <v>114</v>
      </c>
      <c r="B9" s="67"/>
      <c r="D9" s="34">
        <v>6347963</v>
      </c>
      <c r="F9" s="34">
        <v>31932499</v>
      </c>
    </row>
    <row r="10" spans="1:6" ht="21" x14ac:dyDescent="0.4">
      <c r="A10" s="68" t="s">
        <v>65</v>
      </c>
      <c r="B10" s="68"/>
      <c r="D10" s="36">
        <v>137357104</v>
      </c>
      <c r="F10" s="36">
        <v>1728716206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3"/>
  <sheetViews>
    <sheetView rightToLeft="1" view="pageBreakPreview" zoomScale="115" zoomScaleNormal="100" zoomScaleSheetLayoutView="115" workbookViewId="0">
      <pane ySplit="7" topLeftCell="A8" activePane="bottomLeft" state="frozen"/>
      <selection pane="bottomLeft" activeCell="N32" sqref="N32"/>
    </sheetView>
  </sheetViews>
  <sheetFormatPr defaultRowHeight="15.75" x14ac:dyDescent="0.4"/>
  <cols>
    <col min="1" max="1" width="6.140625" style="27" bestFit="1" customWidth="1"/>
    <col min="2" max="2" width="18.140625" style="27" customWidth="1"/>
    <col min="3" max="3" width="1.28515625" style="27" customWidth="1"/>
    <col min="4" max="4" width="17.28515625" style="27" bestFit="1" customWidth="1"/>
    <col min="5" max="5" width="1.28515625" style="27" customWidth="1"/>
    <col min="6" max="6" width="18.140625" style="27" bestFit="1" customWidth="1"/>
    <col min="7" max="7" width="1.28515625" style="27" customWidth="1"/>
    <col min="8" max="8" width="17.28515625" style="27" bestFit="1" customWidth="1"/>
    <col min="9" max="9" width="1.28515625" style="27" customWidth="1"/>
    <col min="10" max="10" width="18.140625" style="27" bestFit="1" customWidth="1"/>
    <col min="11" max="11" width="1.28515625" style="27" customWidth="1"/>
    <col min="12" max="12" width="16.42578125" style="27" bestFit="1" customWidth="1"/>
    <col min="13" max="13" width="1.28515625" style="27" customWidth="1"/>
    <col min="14" max="14" width="18.7109375" style="27" bestFit="1" customWidth="1"/>
    <col min="15" max="16" width="1.28515625" style="27" customWidth="1"/>
    <col min="17" max="17" width="18.140625" style="27" bestFit="1" customWidth="1"/>
    <col min="18" max="18" width="1.28515625" style="27" customWidth="1"/>
    <col min="19" max="19" width="17.28515625" style="27" bestFit="1" customWidth="1"/>
    <col min="20" max="20" width="1.28515625" style="27" customWidth="1"/>
    <col min="21" max="21" width="18.7109375" style="27" bestFit="1" customWidth="1"/>
    <col min="22" max="22" width="1.28515625" style="27" customWidth="1"/>
    <col min="23" max="23" width="16.42578125" style="27" bestFit="1" customWidth="1"/>
    <col min="24" max="24" width="0.28515625" style="27" customWidth="1"/>
    <col min="25" max="16384" width="9.140625" style="27"/>
  </cols>
  <sheetData>
    <row r="1" spans="1:23" ht="25.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3" ht="25.5" x14ac:dyDescent="0.4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25.5" x14ac:dyDescent="0.4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5" spans="1:23" ht="24" x14ac:dyDescent="0.4">
      <c r="A5" s="14" t="s">
        <v>94</v>
      </c>
      <c r="B5" s="53" t="s">
        <v>95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21" x14ac:dyDescent="0.4">
      <c r="D6" s="63" t="s">
        <v>96</v>
      </c>
      <c r="E6" s="63"/>
      <c r="F6" s="63"/>
      <c r="G6" s="63"/>
      <c r="H6" s="63"/>
      <c r="I6" s="63"/>
      <c r="J6" s="63"/>
      <c r="K6" s="63"/>
      <c r="L6" s="63"/>
      <c r="N6" s="63" t="s">
        <v>97</v>
      </c>
      <c r="O6" s="63"/>
      <c r="P6" s="63"/>
      <c r="Q6" s="63"/>
      <c r="R6" s="63"/>
      <c r="S6" s="63"/>
      <c r="T6" s="63"/>
      <c r="U6" s="63"/>
      <c r="V6" s="63"/>
      <c r="W6" s="63"/>
    </row>
    <row r="7" spans="1:23" ht="21" x14ac:dyDescent="0.4">
      <c r="A7" s="63" t="s">
        <v>98</v>
      </c>
      <c r="B7" s="63"/>
      <c r="D7" s="28" t="s">
        <v>99</v>
      </c>
      <c r="F7" s="28" t="s">
        <v>100</v>
      </c>
      <c r="H7" s="28" t="s">
        <v>101</v>
      </c>
      <c r="J7" s="45" t="s">
        <v>70</v>
      </c>
      <c r="K7" s="29"/>
      <c r="L7" s="45" t="s">
        <v>86</v>
      </c>
      <c r="N7" s="28" t="s">
        <v>99</v>
      </c>
      <c r="P7" s="63" t="s">
        <v>100</v>
      </c>
      <c r="Q7" s="63"/>
      <c r="S7" s="28" t="s">
        <v>101</v>
      </c>
      <c r="U7" s="45" t="s">
        <v>70</v>
      </c>
      <c r="V7" s="29"/>
      <c r="W7" s="45" t="s">
        <v>86</v>
      </c>
    </row>
    <row r="8" spans="1:23" ht="18.75" x14ac:dyDescent="0.4">
      <c r="A8" s="65" t="s">
        <v>60</v>
      </c>
      <c r="B8" s="65"/>
      <c r="D8" s="30">
        <v>0</v>
      </c>
      <c r="F8" s="30">
        <v>-1954581981</v>
      </c>
      <c r="H8" s="30">
        <v>-47783951</v>
      </c>
      <c r="J8" s="30">
        <v>-2002365932</v>
      </c>
      <c r="L8" s="31">
        <v>2.72</v>
      </c>
      <c r="N8" s="30">
        <v>0</v>
      </c>
      <c r="P8" s="71">
        <v>-765418572</v>
      </c>
      <c r="Q8" s="71"/>
      <c r="S8" s="30">
        <v>-47783951</v>
      </c>
      <c r="U8" s="30">
        <v>-813202523</v>
      </c>
      <c r="W8" s="31">
        <v>-0.77</v>
      </c>
    </row>
    <row r="9" spans="1:23" ht="18.75" x14ac:dyDescent="0.4">
      <c r="A9" s="66" t="s">
        <v>43</v>
      </c>
      <c r="B9" s="66"/>
      <c r="D9" s="32">
        <v>0</v>
      </c>
      <c r="F9" s="32">
        <v>-734556170</v>
      </c>
      <c r="H9" s="32">
        <v>-987358668</v>
      </c>
      <c r="J9" s="32">
        <v>-1721914838</v>
      </c>
      <c r="L9" s="33">
        <v>2.34</v>
      </c>
      <c r="N9" s="32">
        <v>12137619480</v>
      </c>
      <c r="P9" s="72">
        <v>-4453344045</v>
      </c>
      <c r="Q9" s="72"/>
      <c r="S9" s="32">
        <v>-987358668</v>
      </c>
      <c r="U9" s="32">
        <v>6696916767</v>
      </c>
      <c r="W9" s="33">
        <v>6.31</v>
      </c>
    </row>
    <row r="10" spans="1:23" ht="18.75" x14ac:dyDescent="0.4">
      <c r="A10" s="66" t="s">
        <v>42</v>
      </c>
      <c r="B10" s="66"/>
      <c r="D10" s="32">
        <v>0</v>
      </c>
      <c r="F10" s="32">
        <v>-1344444300</v>
      </c>
      <c r="H10" s="32">
        <v>-2472432</v>
      </c>
      <c r="J10" s="32">
        <v>-1346916732</v>
      </c>
      <c r="L10" s="33">
        <v>1.83</v>
      </c>
      <c r="N10" s="32">
        <v>0</v>
      </c>
      <c r="P10" s="72">
        <v>-1766915550</v>
      </c>
      <c r="Q10" s="72"/>
      <c r="S10" s="32">
        <v>-2472432</v>
      </c>
      <c r="U10" s="32">
        <v>-1769387982</v>
      </c>
      <c r="W10" s="33">
        <v>-1.67</v>
      </c>
    </row>
    <row r="11" spans="1:23" ht="18.75" x14ac:dyDescent="0.4">
      <c r="A11" s="66" t="s">
        <v>19</v>
      </c>
      <c r="B11" s="66"/>
      <c r="D11" s="32">
        <v>0</v>
      </c>
      <c r="F11" s="32">
        <v>-764944915</v>
      </c>
      <c r="H11" s="32">
        <v>997504268</v>
      </c>
      <c r="J11" s="32">
        <v>232559353</v>
      </c>
      <c r="L11" s="33">
        <v>-0.32</v>
      </c>
      <c r="N11" s="32">
        <v>857142600</v>
      </c>
      <c r="P11" s="72">
        <v>527319692</v>
      </c>
      <c r="Q11" s="72"/>
      <c r="S11" s="32">
        <v>997504268</v>
      </c>
      <c r="U11" s="32">
        <v>2381966560</v>
      </c>
      <c r="W11" s="33">
        <v>2.2400000000000002</v>
      </c>
    </row>
    <row r="12" spans="1:23" ht="18.75" x14ac:dyDescent="0.4">
      <c r="A12" s="66" t="s">
        <v>32</v>
      </c>
      <c r="B12" s="66"/>
      <c r="D12" s="32">
        <v>0</v>
      </c>
      <c r="F12" s="32">
        <v>0</v>
      </c>
      <c r="H12" s="32">
        <v>14494689390</v>
      </c>
      <c r="J12" s="32">
        <v>14494689390</v>
      </c>
      <c r="L12" s="33">
        <v>-19.72</v>
      </c>
      <c r="N12" s="32">
        <v>0</v>
      </c>
      <c r="P12" s="72">
        <v>0</v>
      </c>
      <c r="Q12" s="72"/>
      <c r="S12" s="32">
        <v>14537884357</v>
      </c>
      <c r="U12" s="32">
        <v>14537884357</v>
      </c>
      <c r="W12" s="33">
        <v>13.69</v>
      </c>
    </row>
    <row r="13" spans="1:23" ht="18.75" x14ac:dyDescent="0.4">
      <c r="A13" s="66" t="s">
        <v>54</v>
      </c>
      <c r="B13" s="66"/>
      <c r="D13" s="32">
        <v>0</v>
      </c>
      <c r="F13" s="32">
        <v>-9916642860</v>
      </c>
      <c r="H13" s="32">
        <v>-242187226</v>
      </c>
      <c r="J13" s="32">
        <v>-10158830086</v>
      </c>
      <c r="L13" s="33">
        <v>13.82</v>
      </c>
      <c r="N13" s="32">
        <v>0</v>
      </c>
      <c r="P13" s="72">
        <v>-2524887056</v>
      </c>
      <c r="Q13" s="72"/>
      <c r="S13" s="32">
        <v>-240674823</v>
      </c>
      <c r="U13" s="32">
        <v>-2765561879</v>
      </c>
      <c r="W13" s="33">
        <v>-2.6</v>
      </c>
    </row>
    <row r="14" spans="1:23" ht="18.75" x14ac:dyDescent="0.4">
      <c r="A14" s="66" t="s">
        <v>40</v>
      </c>
      <c r="B14" s="66"/>
      <c r="D14" s="32">
        <v>0</v>
      </c>
      <c r="F14" s="32">
        <v>-1837777375</v>
      </c>
      <c r="H14" s="32">
        <v>0</v>
      </c>
      <c r="J14" s="32">
        <v>-1837777375</v>
      </c>
      <c r="L14" s="33">
        <v>2.5</v>
      </c>
      <c r="N14" s="32">
        <v>4882988500</v>
      </c>
      <c r="P14" s="72">
        <v>-4359080410</v>
      </c>
      <c r="Q14" s="72"/>
      <c r="S14" s="32">
        <v>-6958</v>
      </c>
      <c r="U14" s="32">
        <v>523901132</v>
      </c>
      <c r="W14" s="33">
        <v>0.49</v>
      </c>
    </row>
    <row r="15" spans="1:23" ht="18.75" x14ac:dyDescent="0.4">
      <c r="A15" s="66" t="s">
        <v>34</v>
      </c>
      <c r="B15" s="66"/>
      <c r="D15" s="32">
        <v>0</v>
      </c>
      <c r="F15" s="32">
        <v>-119333236</v>
      </c>
      <c r="H15" s="32">
        <v>0</v>
      </c>
      <c r="J15" s="32">
        <v>-119333236</v>
      </c>
      <c r="L15" s="33">
        <v>0.16</v>
      </c>
      <c r="N15" s="32">
        <v>0</v>
      </c>
      <c r="P15" s="72">
        <v>497221816</v>
      </c>
      <c r="Q15" s="72"/>
      <c r="S15" s="32">
        <v>-12852</v>
      </c>
      <c r="U15" s="32">
        <v>497208964</v>
      </c>
      <c r="W15" s="33">
        <v>0.47</v>
      </c>
    </row>
    <row r="16" spans="1:23" ht="18.75" x14ac:dyDescent="0.4">
      <c r="A16" s="66" t="s">
        <v>23</v>
      </c>
      <c r="B16" s="66"/>
      <c r="D16" s="32">
        <v>0</v>
      </c>
      <c r="F16" s="32">
        <v>-543621093</v>
      </c>
      <c r="H16" s="32">
        <v>0</v>
      </c>
      <c r="J16" s="32">
        <v>-543621093</v>
      </c>
      <c r="L16" s="33">
        <v>0.74</v>
      </c>
      <c r="N16" s="32">
        <v>500000000</v>
      </c>
      <c r="P16" s="72">
        <v>-106601372</v>
      </c>
      <c r="Q16" s="72"/>
      <c r="S16" s="32">
        <v>1644067230</v>
      </c>
      <c r="U16" s="32">
        <v>2037465858</v>
      </c>
      <c r="W16" s="33">
        <v>1.92</v>
      </c>
    </row>
    <row r="17" spans="1:23" ht="18.75" x14ac:dyDescent="0.4">
      <c r="A17" s="66" t="s">
        <v>102</v>
      </c>
      <c r="B17" s="66"/>
      <c r="D17" s="32">
        <v>0</v>
      </c>
      <c r="F17" s="32">
        <v>0</v>
      </c>
      <c r="H17" s="32">
        <v>0</v>
      </c>
      <c r="J17" s="32">
        <v>0</v>
      </c>
      <c r="L17" s="33">
        <v>0</v>
      </c>
      <c r="N17" s="32">
        <v>1515111900</v>
      </c>
      <c r="P17" s="72">
        <v>0</v>
      </c>
      <c r="Q17" s="72"/>
      <c r="S17" s="32">
        <v>-1213449380</v>
      </c>
      <c r="U17" s="32">
        <v>301662520</v>
      </c>
      <c r="W17" s="33">
        <v>0.28000000000000003</v>
      </c>
    </row>
    <row r="18" spans="1:23" ht="18.75" x14ac:dyDescent="0.4">
      <c r="A18" s="66" t="s">
        <v>57</v>
      </c>
      <c r="B18" s="66"/>
      <c r="D18" s="32">
        <v>0</v>
      </c>
      <c r="F18" s="32">
        <v>-2990470704</v>
      </c>
      <c r="H18" s="32">
        <v>0</v>
      </c>
      <c r="J18" s="32">
        <v>-2990470704</v>
      </c>
      <c r="L18" s="33">
        <v>4.07</v>
      </c>
      <c r="N18" s="32">
        <v>4981604320</v>
      </c>
      <c r="P18" s="72">
        <v>-7395787769</v>
      </c>
      <c r="Q18" s="72"/>
      <c r="S18" s="32">
        <v>-14065</v>
      </c>
      <c r="U18" s="32">
        <v>-2414197514</v>
      </c>
      <c r="W18" s="33">
        <v>-2.27</v>
      </c>
    </row>
    <row r="19" spans="1:23" ht="18.75" x14ac:dyDescent="0.4">
      <c r="A19" s="66" t="s">
        <v>59</v>
      </c>
      <c r="B19" s="66"/>
      <c r="D19" s="32">
        <v>0</v>
      </c>
      <c r="F19" s="32">
        <v>-3677388570</v>
      </c>
      <c r="H19" s="32">
        <v>0</v>
      </c>
      <c r="J19" s="32">
        <v>-3677388570</v>
      </c>
      <c r="L19" s="33">
        <v>5</v>
      </c>
      <c r="N19" s="32">
        <v>6579131137</v>
      </c>
      <c r="P19" s="72">
        <v>-138769382</v>
      </c>
      <c r="Q19" s="72"/>
      <c r="S19" s="32">
        <v>4966754</v>
      </c>
      <c r="U19" s="32">
        <v>6445328509</v>
      </c>
      <c r="W19" s="33">
        <v>6.07</v>
      </c>
    </row>
    <row r="20" spans="1:23" ht="18.75" x14ac:dyDescent="0.4">
      <c r="A20" s="66" t="s">
        <v>52</v>
      </c>
      <c r="B20" s="66"/>
      <c r="D20" s="32">
        <v>5487620339</v>
      </c>
      <c r="F20" s="32">
        <v>-7387381980</v>
      </c>
      <c r="H20" s="32">
        <v>0</v>
      </c>
      <c r="J20" s="32">
        <v>-1899761641</v>
      </c>
      <c r="L20" s="33">
        <v>2.58</v>
      </c>
      <c r="N20" s="32">
        <v>5487620339</v>
      </c>
      <c r="P20" s="72">
        <v>-551101221</v>
      </c>
      <c r="Q20" s="72"/>
      <c r="S20" s="32">
        <v>33041731</v>
      </c>
      <c r="U20" s="32">
        <v>4969560849</v>
      </c>
      <c r="W20" s="33">
        <v>4.68</v>
      </c>
    </row>
    <row r="21" spans="1:23" ht="18.75" x14ac:dyDescent="0.4">
      <c r="A21" s="66" t="s">
        <v>45</v>
      </c>
      <c r="B21" s="66"/>
      <c r="D21" s="32">
        <v>0</v>
      </c>
      <c r="F21" s="32">
        <v>-4464766429</v>
      </c>
      <c r="H21" s="32">
        <v>0</v>
      </c>
      <c r="J21" s="32">
        <v>-4464766429</v>
      </c>
      <c r="L21" s="33">
        <v>6.07</v>
      </c>
      <c r="N21" s="32">
        <v>0</v>
      </c>
      <c r="P21" s="72">
        <v>-548377384</v>
      </c>
      <c r="Q21" s="72"/>
      <c r="S21" s="32">
        <v>-1289</v>
      </c>
      <c r="U21" s="32">
        <v>-548378673</v>
      </c>
      <c r="W21" s="33">
        <v>-0.52</v>
      </c>
    </row>
    <row r="22" spans="1:23" ht="18.75" x14ac:dyDescent="0.4">
      <c r="A22" s="66" t="s">
        <v>49</v>
      </c>
      <c r="B22" s="66"/>
      <c r="D22" s="32">
        <v>0</v>
      </c>
      <c r="F22" s="32">
        <v>-13139750520</v>
      </c>
      <c r="H22" s="32">
        <v>0</v>
      </c>
      <c r="J22" s="32">
        <v>-13139750520</v>
      </c>
      <c r="L22" s="33">
        <v>17.88</v>
      </c>
      <c r="N22" s="32">
        <v>16120000000</v>
      </c>
      <c r="P22" s="72">
        <v>-34011122545</v>
      </c>
      <c r="Q22" s="72"/>
      <c r="S22" s="32">
        <v>82456046</v>
      </c>
      <c r="U22" s="32">
        <v>-17808666499</v>
      </c>
      <c r="W22" s="33">
        <v>-16.77</v>
      </c>
    </row>
    <row r="23" spans="1:23" ht="18.75" x14ac:dyDescent="0.4">
      <c r="A23" s="66" t="s">
        <v>103</v>
      </c>
      <c r="B23" s="66"/>
      <c r="D23" s="32">
        <v>0</v>
      </c>
      <c r="F23" s="32">
        <v>0</v>
      </c>
      <c r="H23" s="32">
        <v>0</v>
      </c>
      <c r="J23" s="32">
        <v>0</v>
      </c>
      <c r="L23" s="33">
        <v>0</v>
      </c>
      <c r="N23" s="32">
        <v>157004040</v>
      </c>
      <c r="P23" s="72">
        <v>0</v>
      </c>
      <c r="Q23" s="72"/>
      <c r="S23" s="32">
        <v>-1300401754</v>
      </c>
      <c r="U23" s="32">
        <v>-1143397714</v>
      </c>
      <c r="W23" s="33">
        <v>-1.08</v>
      </c>
    </row>
    <row r="24" spans="1:23" ht="18.75" x14ac:dyDescent="0.4">
      <c r="A24" s="66" t="s">
        <v>51</v>
      </c>
      <c r="B24" s="66"/>
      <c r="D24" s="32">
        <v>0</v>
      </c>
      <c r="F24" s="32">
        <v>-310938840</v>
      </c>
      <c r="H24" s="32">
        <v>0</v>
      </c>
      <c r="J24" s="32">
        <v>-310938840</v>
      </c>
      <c r="L24" s="33">
        <v>0.42</v>
      </c>
      <c r="N24" s="32">
        <v>0</v>
      </c>
      <c r="P24" s="72">
        <v>-896164067</v>
      </c>
      <c r="Q24" s="72"/>
      <c r="S24" s="32">
        <v>-135309</v>
      </c>
      <c r="U24" s="32">
        <v>-896299376</v>
      </c>
      <c r="W24" s="33">
        <v>-0.84</v>
      </c>
    </row>
    <row r="25" spans="1:23" ht="18.75" x14ac:dyDescent="0.4">
      <c r="A25" s="66" t="s">
        <v>104</v>
      </c>
      <c r="B25" s="66"/>
      <c r="D25" s="32">
        <v>0</v>
      </c>
      <c r="F25" s="32">
        <v>0</v>
      </c>
      <c r="H25" s="32">
        <v>0</v>
      </c>
      <c r="J25" s="32">
        <v>0</v>
      </c>
      <c r="L25" s="33">
        <v>0</v>
      </c>
      <c r="N25" s="32">
        <v>0</v>
      </c>
      <c r="P25" s="72">
        <v>0</v>
      </c>
      <c r="Q25" s="72"/>
      <c r="S25" s="32">
        <v>1538513662</v>
      </c>
      <c r="U25" s="32">
        <v>1538513662</v>
      </c>
      <c r="W25" s="33">
        <v>1.45</v>
      </c>
    </row>
    <row r="26" spans="1:23" ht="18.75" x14ac:dyDescent="0.4">
      <c r="A26" s="66" t="s">
        <v>105</v>
      </c>
      <c r="B26" s="66"/>
      <c r="D26" s="32">
        <v>0</v>
      </c>
      <c r="F26" s="32">
        <v>0</v>
      </c>
      <c r="H26" s="32">
        <v>0</v>
      </c>
      <c r="J26" s="32">
        <v>0</v>
      </c>
      <c r="L26" s="33">
        <v>0</v>
      </c>
      <c r="N26" s="32">
        <v>67475676</v>
      </c>
      <c r="P26" s="72">
        <v>0</v>
      </c>
      <c r="Q26" s="72"/>
      <c r="S26" s="32">
        <v>1267640857</v>
      </c>
      <c r="U26" s="32">
        <v>1335116533</v>
      </c>
      <c r="W26" s="33">
        <v>1.26</v>
      </c>
    </row>
    <row r="27" spans="1:23" ht="18.75" x14ac:dyDescent="0.4">
      <c r="A27" s="66" t="s">
        <v>20</v>
      </c>
      <c r="B27" s="66"/>
      <c r="D27" s="32">
        <v>0</v>
      </c>
      <c r="F27" s="32">
        <v>6457377446</v>
      </c>
      <c r="H27" s="32">
        <v>0</v>
      </c>
      <c r="J27" s="32">
        <v>6457377446</v>
      </c>
      <c r="L27" s="33">
        <v>-8.7899999999999991</v>
      </c>
      <c r="N27" s="32">
        <v>3797542560</v>
      </c>
      <c r="P27" s="72">
        <v>10216149398</v>
      </c>
      <c r="Q27" s="72"/>
      <c r="S27" s="32">
        <v>480334458</v>
      </c>
      <c r="U27" s="32">
        <v>14494026416</v>
      </c>
      <c r="W27" s="33">
        <v>13.65</v>
      </c>
    </row>
    <row r="28" spans="1:23" ht="18.75" x14ac:dyDescent="0.4">
      <c r="A28" s="66" t="s">
        <v>39</v>
      </c>
      <c r="B28" s="66"/>
      <c r="D28" s="32">
        <v>0</v>
      </c>
      <c r="F28" s="32">
        <v>5954041414</v>
      </c>
      <c r="H28" s="32">
        <v>0</v>
      </c>
      <c r="J28" s="32">
        <v>5954041414</v>
      </c>
      <c r="L28" s="33">
        <v>-8.1</v>
      </c>
      <c r="N28" s="32">
        <v>18846837962</v>
      </c>
      <c r="P28" s="72">
        <v>19709930189</v>
      </c>
      <c r="Q28" s="72"/>
      <c r="S28" s="32">
        <v>1039634101</v>
      </c>
      <c r="U28" s="32">
        <v>39596402252</v>
      </c>
      <c r="W28" s="33">
        <v>37.28</v>
      </c>
    </row>
    <row r="29" spans="1:23" ht="18.75" x14ac:dyDescent="0.4">
      <c r="A29" s="66" t="s">
        <v>30</v>
      </c>
      <c r="B29" s="66"/>
      <c r="D29" s="32">
        <v>0</v>
      </c>
      <c r="F29" s="32">
        <v>-1949332050</v>
      </c>
      <c r="H29" s="32">
        <v>0</v>
      </c>
      <c r="J29" s="32">
        <v>-1949332050</v>
      </c>
      <c r="L29" s="33">
        <v>2.65</v>
      </c>
      <c r="N29" s="32">
        <v>0</v>
      </c>
      <c r="P29" s="72">
        <v>-6583593053</v>
      </c>
      <c r="Q29" s="72"/>
      <c r="S29" s="32">
        <v>-8012274</v>
      </c>
      <c r="U29" s="32">
        <v>-6591605327</v>
      </c>
      <c r="W29" s="33">
        <v>-6.21</v>
      </c>
    </row>
    <row r="30" spans="1:23" ht="18.75" x14ac:dyDescent="0.4">
      <c r="A30" s="66" t="s">
        <v>106</v>
      </c>
      <c r="B30" s="66"/>
      <c r="D30" s="32">
        <v>0</v>
      </c>
      <c r="F30" s="32">
        <v>0</v>
      </c>
      <c r="H30" s="32">
        <v>0</v>
      </c>
      <c r="J30" s="32">
        <v>0</v>
      </c>
      <c r="L30" s="33">
        <v>0</v>
      </c>
      <c r="N30" s="32">
        <v>0</v>
      </c>
      <c r="P30" s="72">
        <v>0</v>
      </c>
      <c r="Q30" s="72"/>
      <c r="S30" s="32">
        <v>-2311220667</v>
      </c>
      <c r="U30" s="32">
        <v>-2311220667</v>
      </c>
      <c r="W30" s="33">
        <v>-2.1800000000000002</v>
      </c>
    </row>
    <row r="31" spans="1:23" ht="18.75" x14ac:dyDescent="0.4">
      <c r="A31" s="66" t="s">
        <v>107</v>
      </c>
      <c r="B31" s="66"/>
      <c r="D31" s="32">
        <v>0</v>
      </c>
      <c r="F31" s="32">
        <v>0</v>
      </c>
      <c r="H31" s="32">
        <v>0</v>
      </c>
      <c r="J31" s="32">
        <v>0</v>
      </c>
      <c r="L31" s="33">
        <v>0</v>
      </c>
      <c r="N31" s="32">
        <v>2010462580</v>
      </c>
      <c r="P31" s="72">
        <v>0</v>
      </c>
      <c r="Q31" s="72"/>
      <c r="S31" s="32">
        <v>-7267489287</v>
      </c>
      <c r="U31" s="32">
        <v>-5257026707</v>
      </c>
      <c r="W31" s="33">
        <v>-4.95</v>
      </c>
    </row>
    <row r="32" spans="1:23" ht="18.75" x14ac:dyDescent="0.4">
      <c r="A32" s="66" t="s">
        <v>58</v>
      </c>
      <c r="B32" s="66"/>
      <c r="D32" s="32">
        <v>0</v>
      </c>
      <c r="F32" s="32">
        <v>-6168477870</v>
      </c>
      <c r="H32" s="32">
        <v>0</v>
      </c>
      <c r="J32" s="32">
        <v>-6168477870</v>
      </c>
      <c r="L32" s="33">
        <v>8.39</v>
      </c>
      <c r="N32" s="32">
        <v>0</v>
      </c>
      <c r="P32" s="72">
        <v>855439170</v>
      </c>
      <c r="Q32" s="72"/>
      <c r="S32" s="32">
        <v>2911122</v>
      </c>
      <c r="U32" s="32">
        <v>858350292</v>
      </c>
      <c r="W32" s="33">
        <v>0.81</v>
      </c>
    </row>
    <row r="33" spans="1:23" ht="18.75" x14ac:dyDescent="0.4">
      <c r="A33" s="66" t="s">
        <v>25</v>
      </c>
      <c r="B33" s="66"/>
      <c r="D33" s="32">
        <v>0</v>
      </c>
      <c r="F33" s="32">
        <v>-6063640050</v>
      </c>
      <c r="H33" s="32">
        <v>0</v>
      </c>
      <c r="J33" s="32">
        <v>-6063640050</v>
      </c>
      <c r="L33" s="33">
        <v>8.25</v>
      </c>
      <c r="N33" s="32">
        <v>0</v>
      </c>
      <c r="P33" s="72">
        <v>-5508193861</v>
      </c>
      <c r="Q33" s="72"/>
      <c r="S33" s="32">
        <v>3996047</v>
      </c>
      <c r="U33" s="32">
        <v>-5504197814</v>
      </c>
      <c r="W33" s="33">
        <v>-5.18</v>
      </c>
    </row>
    <row r="34" spans="1:23" ht="18.75" x14ac:dyDescent="0.4">
      <c r="A34" s="66" t="s">
        <v>108</v>
      </c>
      <c r="B34" s="66"/>
      <c r="D34" s="32">
        <v>0</v>
      </c>
      <c r="F34" s="32">
        <v>0</v>
      </c>
      <c r="H34" s="32">
        <v>0</v>
      </c>
      <c r="J34" s="32">
        <v>0</v>
      </c>
      <c r="L34" s="33">
        <v>0</v>
      </c>
      <c r="N34" s="32">
        <v>0</v>
      </c>
      <c r="P34" s="72">
        <v>0</v>
      </c>
      <c r="Q34" s="72"/>
      <c r="S34" s="32">
        <v>-86979232</v>
      </c>
      <c r="U34" s="32">
        <v>-86979232</v>
      </c>
      <c r="W34" s="33">
        <v>-0.08</v>
      </c>
    </row>
    <row r="35" spans="1:23" ht="18.75" x14ac:dyDescent="0.4">
      <c r="A35" s="66" t="s">
        <v>33</v>
      </c>
      <c r="B35" s="66"/>
      <c r="D35" s="32">
        <v>0</v>
      </c>
      <c r="F35" s="32">
        <v>-3102525587</v>
      </c>
      <c r="H35" s="32">
        <v>0</v>
      </c>
      <c r="J35" s="32">
        <v>-3102525587</v>
      </c>
      <c r="L35" s="33">
        <v>4.22</v>
      </c>
      <c r="N35" s="32">
        <v>3223427130</v>
      </c>
      <c r="P35" s="72">
        <v>5747301499</v>
      </c>
      <c r="Q35" s="72"/>
      <c r="S35" s="32">
        <v>0</v>
      </c>
      <c r="U35" s="32">
        <v>8970728629</v>
      </c>
      <c r="W35" s="33">
        <v>8.4499999999999993</v>
      </c>
    </row>
    <row r="36" spans="1:23" ht="18.75" x14ac:dyDescent="0.4">
      <c r="A36" s="66" t="s">
        <v>41</v>
      </c>
      <c r="B36" s="66"/>
      <c r="D36" s="32">
        <v>0</v>
      </c>
      <c r="F36" s="32">
        <v>-2898649800</v>
      </c>
      <c r="H36" s="32">
        <v>0</v>
      </c>
      <c r="J36" s="32">
        <v>-2898649800</v>
      </c>
      <c r="L36" s="33">
        <v>3.94</v>
      </c>
      <c r="N36" s="32">
        <v>5759271746</v>
      </c>
      <c r="P36" s="72">
        <v>-4857922350</v>
      </c>
      <c r="Q36" s="72"/>
      <c r="S36" s="32">
        <v>0</v>
      </c>
      <c r="U36" s="32">
        <v>901349396</v>
      </c>
      <c r="W36" s="33">
        <v>0.85</v>
      </c>
    </row>
    <row r="37" spans="1:23" ht="18.75" x14ac:dyDescent="0.4">
      <c r="A37" s="66" t="s">
        <v>56</v>
      </c>
      <c r="B37" s="66"/>
      <c r="D37" s="32">
        <v>0</v>
      </c>
      <c r="F37" s="32">
        <v>-5685966000</v>
      </c>
      <c r="H37" s="32">
        <v>0</v>
      </c>
      <c r="J37" s="32">
        <v>-5685966000</v>
      </c>
      <c r="L37" s="33">
        <v>7.74</v>
      </c>
      <c r="N37" s="32">
        <v>4810000000</v>
      </c>
      <c r="P37" s="72">
        <v>-14214915004</v>
      </c>
      <c r="Q37" s="72"/>
      <c r="S37" s="32">
        <v>0</v>
      </c>
      <c r="U37" s="32">
        <v>-9404915004</v>
      </c>
      <c r="W37" s="33">
        <v>-8.85</v>
      </c>
    </row>
    <row r="38" spans="1:23" ht="18.75" x14ac:dyDescent="0.4">
      <c r="A38" s="66" t="s">
        <v>27</v>
      </c>
      <c r="B38" s="66"/>
      <c r="D38" s="32">
        <v>0</v>
      </c>
      <c r="F38" s="32">
        <v>-5363893800</v>
      </c>
      <c r="H38" s="32">
        <v>0</v>
      </c>
      <c r="J38" s="32">
        <v>-5363893800</v>
      </c>
      <c r="L38" s="33">
        <v>7.3</v>
      </c>
      <c r="N38" s="32">
        <v>11887290102</v>
      </c>
      <c r="P38" s="72">
        <v>-11715873300</v>
      </c>
      <c r="Q38" s="72"/>
      <c r="S38" s="32">
        <v>0</v>
      </c>
      <c r="U38" s="32">
        <v>171416802</v>
      </c>
      <c r="W38" s="33">
        <v>0.16</v>
      </c>
    </row>
    <row r="39" spans="1:23" ht="18.75" x14ac:dyDescent="0.4">
      <c r="A39" s="66" t="s">
        <v>50</v>
      </c>
      <c r="B39" s="66"/>
      <c r="D39" s="32">
        <v>0</v>
      </c>
      <c r="F39" s="32">
        <v>-245291260</v>
      </c>
      <c r="H39" s="32">
        <v>0</v>
      </c>
      <c r="J39" s="32">
        <v>-245291260</v>
      </c>
      <c r="L39" s="33">
        <v>0.33</v>
      </c>
      <c r="N39" s="32">
        <v>209745558</v>
      </c>
      <c r="P39" s="72">
        <v>390236093</v>
      </c>
      <c r="Q39" s="72"/>
      <c r="S39" s="32">
        <v>0</v>
      </c>
      <c r="U39" s="32">
        <v>599981651</v>
      </c>
      <c r="W39" s="33">
        <v>0.56000000000000005</v>
      </c>
    </row>
    <row r="40" spans="1:23" ht="18.75" x14ac:dyDescent="0.4">
      <c r="A40" s="66" t="s">
        <v>38</v>
      </c>
      <c r="B40" s="66"/>
      <c r="D40" s="32">
        <v>0</v>
      </c>
      <c r="F40" s="32">
        <v>305386633</v>
      </c>
      <c r="H40" s="32">
        <v>0</v>
      </c>
      <c r="J40" s="32">
        <v>305386633</v>
      </c>
      <c r="L40" s="33">
        <v>-0.42</v>
      </c>
      <c r="N40" s="32">
        <v>1743592107</v>
      </c>
      <c r="P40" s="72">
        <v>-3775098597</v>
      </c>
      <c r="Q40" s="72"/>
      <c r="S40" s="32">
        <v>0</v>
      </c>
      <c r="U40" s="32">
        <v>-2031506490</v>
      </c>
      <c r="W40" s="33">
        <v>-1.91</v>
      </c>
    </row>
    <row r="41" spans="1:23" ht="18.75" x14ac:dyDescent="0.4">
      <c r="A41" s="66" t="s">
        <v>24</v>
      </c>
      <c r="B41" s="66"/>
      <c r="D41" s="32">
        <v>0</v>
      </c>
      <c r="F41" s="32">
        <v>-3861812677</v>
      </c>
      <c r="H41" s="32">
        <v>0</v>
      </c>
      <c r="J41" s="32">
        <v>-3861812677</v>
      </c>
      <c r="L41" s="33">
        <v>5.25</v>
      </c>
      <c r="N41" s="32">
        <v>7850792000</v>
      </c>
      <c r="P41" s="72">
        <v>-11927369366</v>
      </c>
      <c r="Q41" s="72"/>
      <c r="S41" s="32">
        <v>0</v>
      </c>
      <c r="U41" s="32">
        <v>-4076577366</v>
      </c>
      <c r="W41" s="33">
        <v>-3.84</v>
      </c>
    </row>
    <row r="42" spans="1:23" ht="18.75" x14ac:dyDescent="0.4">
      <c r="A42" s="66" t="s">
        <v>48</v>
      </c>
      <c r="B42" s="66"/>
      <c r="D42" s="32">
        <v>7588204196</v>
      </c>
      <c r="F42" s="32">
        <v>-8194719170</v>
      </c>
      <c r="H42" s="32">
        <v>0</v>
      </c>
      <c r="J42" s="32">
        <v>-606514974</v>
      </c>
      <c r="L42" s="33">
        <v>0.83</v>
      </c>
      <c r="N42" s="32">
        <v>7588204196</v>
      </c>
      <c r="P42" s="72">
        <v>-669583875</v>
      </c>
      <c r="Q42" s="72"/>
      <c r="S42" s="32">
        <v>0</v>
      </c>
      <c r="U42" s="32">
        <v>6918620321</v>
      </c>
      <c r="W42" s="33">
        <v>6.51</v>
      </c>
    </row>
    <row r="43" spans="1:23" ht="18.75" x14ac:dyDescent="0.4">
      <c r="A43" s="66" t="s">
        <v>28</v>
      </c>
      <c r="B43" s="66"/>
      <c r="D43" s="32">
        <v>0</v>
      </c>
      <c r="F43" s="32">
        <v>-1539439976</v>
      </c>
      <c r="H43" s="32">
        <v>0</v>
      </c>
      <c r="J43" s="32">
        <v>-1539439976</v>
      </c>
      <c r="L43" s="33">
        <v>2.09</v>
      </c>
      <c r="N43" s="32">
        <v>1474909020</v>
      </c>
      <c r="P43" s="72">
        <v>-3608943535</v>
      </c>
      <c r="Q43" s="72"/>
      <c r="S43" s="32">
        <v>0</v>
      </c>
      <c r="U43" s="32">
        <v>-2134034515</v>
      </c>
      <c r="W43" s="33">
        <v>-2.0099999999999998</v>
      </c>
    </row>
    <row r="44" spans="1:23" ht="18.75" x14ac:dyDescent="0.4">
      <c r="A44" s="66" t="s">
        <v>31</v>
      </c>
      <c r="B44" s="66"/>
      <c r="D44" s="32">
        <v>0</v>
      </c>
      <c r="F44" s="32">
        <v>-4526903700</v>
      </c>
      <c r="H44" s="32">
        <v>0</v>
      </c>
      <c r="J44" s="32">
        <v>-4526903700</v>
      </c>
      <c r="L44" s="33">
        <v>6.16</v>
      </c>
      <c r="N44" s="32">
        <v>7200000000</v>
      </c>
      <c r="P44" s="72">
        <v>3743194679</v>
      </c>
      <c r="Q44" s="72"/>
      <c r="S44" s="32">
        <v>0</v>
      </c>
      <c r="U44" s="32">
        <v>10943194679</v>
      </c>
      <c r="W44" s="33">
        <v>10.3</v>
      </c>
    </row>
    <row r="45" spans="1:23" ht="18.75" x14ac:dyDescent="0.4">
      <c r="A45" s="66" t="s">
        <v>37</v>
      </c>
      <c r="B45" s="66"/>
      <c r="D45" s="32">
        <v>5887096774</v>
      </c>
      <c r="F45" s="32">
        <v>-8389782000</v>
      </c>
      <c r="H45" s="32">
        <v>0</v>
      </c>
      <c r="J45" s="32">
        <v>-2502685226</v>
      </c>
      <c r="L45" s="33">
        <v>3.41</v>
      </c>
      <c r="N45" s="32">
        <v>5887096774</v>
      </c>
      <c r="P45" s="72">
        <v>-3499056004</v>
      </c>
      <c r="Q45" s="72"/>
      <c r="S45" s="32">
        <v>0</v>
      </c>
      <c r="U45" s="32">
        <v>2388040770</v>
      </c>
      <c r="W45" s="33">
        <v>2.25</v>
      </c>
    </row>
    <row r="46" spans="1:23" ht="18.75" x14ac:dyDescent="0.4">
      <c r="A46" s="66" t="s">
        <v>47</v>
      </c>
      <c r="B46" s="66"/>
      <c r="D46" s="32">
        <v>0</v>
      </c>
      <c r="F46" s="32">
        <v>-5383536228</v>
      </c>
      <c r="H46" s="32">
        <v>0</v>
      </c>
      <c r="J46" s="32">
        <v>-5383536228</v>
      </c>
      <c r="L46" s="33">
        <v>7.32</v>
      </c>
      <c r="N46" s="32">
        <v>762447242</v>
      </c>
      <c r="P46" s="72">
        <v>-6860972857</v>
      </c>
      <c r="Q46" s="72"/>
      <c r="S46" s="32">
        <v>0</v>
      </c>
      <c r="U46" s="32">
        <v>-6098524075</v>
      </c>
      <c r="W46" s="33">
        <v>-5.74</v>
      </c>
    </row>
    <row r="47" spans="1:23" ht="18.75" x14ac:dyDescent="0.4">
      <c r="A47" s="66" t="s">
        <v>63</v>
      </c>
      <c r="B47" s="66"/>
      <c r="D47" s="32">
        <v>0</v>
      </c>
      <c r="F47" s="32">
        <v>111965787</v>
      </c>
      <c r="H47" s="32">
        <v>0</v>
      </c>
      <c r="J47" s="32">
        <v>111965787</v>
      </c>
      <c r="L47" s="33">
        <v>-0.15</v>
      </c>
      <c r="N47" s="32">
        <v>0</v>
      </c>
      <c r="P47" s="72">
        <v>111965787</v>
      </c>
      <c r="Q47" s="72"/>
      <c r="S47" s="32">
        <v>0</v>
      </c>
      <c r="U47" s="32">
        <v>111965787</v>
      </c>
      <c r="W47" s="33">
        <v>0.11</v>
      </c>
    </row>
    <row r="48" spans="1:23" ht="18.75" x14ac:dyDescent="0.4">
      <c r="A48" s="66" t="s">
        <v>61</v>
      </c>
      <c r="B48" s="66"/>
      <c r="D48" s="32">
        <v>0</v>
      </c>
      <c r="F48" s="32">
        <v>12349683</v>
      </c>
      <c r="H48" s="32">
        <v>0</v>
      </c>
      <c r="J48" s="32">
        <v>12349683</v>
      </c>
      <c r="L48" s="33">
        <v>-0.02</v>
      </c>
      <c r="N48" s="32">
        <v>0</v>
      </c>
      <c r="P48" s="72">
        <v>12349683</v>
      </c>
      <c r="Q48" s="72"/>
      <c r="S48" s="32">
        <v>0</v>
      </c>
      <c r="U48" s="32">
        <v>12349683</v>
      </c>
      <c r="W48" s="33">
        <v>0.01</v>
      </c>
    </row>
    <row r="49" spans="1:23" ht="18.75" x14ac:dyDescent="0.4">
      <c r="A49" s="66" t="s">
        <v>46</v>
      </c>
      <c r="B49" s="66"/>
      <c r="D49" s="32">
        <v>0</v>
      </c>
      <c r="F49" s="32">
        <v>-644144400</v>
      </c>
      <c r="H49" s="32">
        <v>0</v>
      </c>
      <c r="J49" s="32">
        <v>-644144400</v>
      </c>
      <c r="L49" s="33">
        <v>0.88</v>
      </c>
      <c r="N49" s="32">
        <v>0</v>
      </c>
      <c r="P49" s="72">
        <v>-1169002800</v>
      </c>
      <c r="Q49" s="72"/>
      <c r="S49" s="32">
        <v>0</v>
      </c>
      <c r="U49" s="32">
        <v>-1169002800</v>
      </c>
      <c r="W49" s="33">
        <v>-1.1000000000000001</v>
      </c>
    </row>
    <row r="50" spans="1:23" ht="18.75" x14ac:dyDescent="0.4">
      <c r="A50" s="66" t="s">
        <v>22</v>
      </c>
      <c r="B50" s="66"/>
      <c r="D50" s="32">
        <v>0</v>
      </c>
      <c r="F50" s="32">
        <v>-1752901790</v>
      </c>
      <c r="H50" s="32">
        <v>0</v>
      </c>
      <c r="J50" s="32">
        <v>-1752901790</v>
      </c>
      <c r="L50" s="33">
        <v>2.39</v>
      </c>
      <c r="N50" s="32">
        <v>0</v>
      </c>
      <c r="P50" s="72">
        <v>-3793839090</v>
      </c>
      <c r="Q50" s="72"/>
      <c r="S50" s="32">
        <v>0</v>
      </c>
      <c r="U50" s="32">
        <v>-3793839090</v>
      </c>
      <c r="W50" s="33">
        <v>-3.57</v>
      </c>
    </row>
    <row r="51" spans="1:23" ht="18.75" x14ac:dyDescent="0.4">
      <c r="A51" s="66" t="s">
        <v>62</v>
      </c>
      <c r="B51" s="66"/>
      <c r="D51" s="32">
        <v>0</v>
      </c>
      <c r="F51" s="32">
        <v>-11723884</v>
      </c>
      <c r="H51" s="32">
        <v>0</v>
      </c>
      <c r="J51" s="32">
        <v>-11723884</v>
      </c>
      <c r="L51" s="33">
        <v>0.02</v>
      </c>
      <c r="N51" s="32">
        <v>0</v>
      </c>
      <c r="P51" s="72">
        <v>-11723884</v>
      </c>
      <c r="Q51" s="72"/>
      <c r="S51" s="32">
        <v>0</v>
      </c>
      <c r="U51" s="32">
        <v>-11723884</v>
      </c>
      <c r="W51" s="33">
        <v>-0.01</v>
      </c>
    </row>
    <row r="52" spans="1:23" ht="18.75" x14ac:dyDescent="0.4">
      <c r="A52" s="66" t="s">
        <v>55</v>
      </c>
      <c r="B52" s="66"/>
      <c r="D52" s="32">
        <v>0</v>
      </c>
      <c r="F52" s="32">
        <v>-640168200</v>
      </c>
      <c r="H52" s="32">
        <v>0</v>
      </c>
      <c r="J52" s="32">
        <v>-640168200</v>
      </c>
      <c r="L52" s="33">
        <v>0.87</v>
      </c>
      <c r="N52" s="32">
        <v>0</v>
      </c>
      <c r="P52" s="72">
        <v>-2266434000</v>
      </c>
      <c r="Q52" s="72"/>
      <c r="S52" s="32">
        <v>0</v>
      </c>
      <c r="U52" s="32">
        <v>-2266434000</v>
      </c>
      <c r="W52" s="33">
        <v>-2.13</v>
      </c>
    </row>
    <row r="53" spans="1:23" ht="18.75" x14ac:dyDescent="0.4">
      <c r="A53" s="66" t="s">
        <v>26</v>
      </c>
      <c r="B53" s="66"/>
      <c r="D53" s="32">
        <v>0</v>
      </c>
      <c r="F53" s="32">
        <v>-3332115142</v>
      </c>
      <c r="H53" s="32">
        <v>0</v>
      </c>
      <c r="J53" s="32">
        <v>-3332115142</v>
      </c>
      <c r="L53" s="33">
        <v>4.53</v>
      </c>
      <c r="N53" s="32">
        <v>0</v>
      </c>
      <c r="P53" s="72">
        <v>-872696826</v>
      </c>
      <c r="Q53" s="72"/>
      <c r="S53" s="32">
        <v>0</v>
      </c>
      <c r="U53" s="32">
        <v>-872696826</v>
      </c>
      <c r="W53" s="33">
        <v>-0.82</v>
      </c>
    </row>
    <row r="54" spans="1:23" ht="18.75" x14ac:dyDescent="0.4">
      <c r="A54" s="66" t="s">
        <v>44</v>
      </c>
      <c r="B54" s="66"/>
      <c r="D54" s="32">
        <v>0</v>
      </c>
      <c r="F54" s="32">
        <v>-1351417435</v>
      </c>
      <c r="H54" s="32">
        <v>0</v>
      </c>
      <c r="J54" s="32">
        <v>-1351417435</v>
      </c>
      <c r="L54" s="33">
        <v>1.84</v>
      </c>
      <c r="N54" s="32">
        <v>0</v>
      </c>
      <c r="P54" s="72">
        <v>6123149561</v>
      </c>
      <c r="Q54" s="72"/>
      <c r="S54" s="32">
        <v>0</v>
      </c>
      <c r="U54" s="32">
        <v>6123149561</v>
      </c>
      <c r="W54" s="33">
        <v>5.76</v>
      </c>
    </row>
    <row r="55" spans="1:23" ht="18.75" x14ac:dyDescent="0.4">
      <c r="A55" s="66" t="s">
        <v>109</v>
      </c>
      <c r="B55" s="66"/>
      <c r="D55" s="32">
        <v>0</v>
      </c>
      <c r="F55" s="32">
        <v>15547906852</v>
      </c>
      <c r="H55" s="32">
        <v>0</v>
      </c>
      <c r="J55" s="32">
        <v>15547906852</v>
      </c>
      <c r="L55" s="33">
        <v>-21.15</v>
      </c>
      <c r="N55" s="32">
        <v>0</v>
      </c>
      <c r="P55" s="72">
        <v>20860146265</v>
      </c>
      <c r="Q55" s="72"/>
      <c r="S55" s="32">
        <v>0</v>
      </c>
      <c r="U55" s="32">
        <v>20860146265</v>
      </c>
      <c r="W55" s="33">
        <v>19.64</v>
      </c>
    </row>
    <row r="56" spans="1:23" ht="18.75" x14ac:dyDescent="0.4">
      <c r="A56" s="66" t="s">
        <v>35</v>
      </c>
      <c r="B56" s="66"/>
      <c r="D56" s="32">
        <v>0</v>
      </c>
      <c r="F56" s="32">
        <v>-1044995062</v>
      </c>
      <c r="H56" s="32">
        <v>0</v>
      </c>
      <c r="J56" s="32">
        <v>-1044995062</v>
      </c>
      <c r="L56" s="33">
        <v>1.42</v>
      </c>
      <c r="N56" s="32">
        <v>0</v>
      </c>
      <c r="P56" s="72">
        <v>1549475438</v>
      </c>
      <c r="Q56" s="72"/>
      <c r="S56" s="32">
        <v>0</v>
      </c>
      <c r="U56" s="32">
        <v>1549475438</v>
      </c>
      <c r="W56" s="33">
        <v>1.46</v>
      </c>
    </row>
    <row r="57" spans="1:23" ht="18.75" x14ac:dyDescent="0.4">
      <c r="A57" s="66" t="s">
        <v>64</v>
      </c>
      <c r="B57" s="66"/>
      <c r="D57" s="32">
        <v>0</v>
      </c>
      <c r="F57" s="32">
        <v>-972448476</v>
      </c>
      <c r="H57" s="32">
        <v>0</v>
      </c>
      <c r="J57" s="32">
        <v>-972448476</v>
      </c>
      <c r="L57" s="33">
        <v>1.32</v>
      </c>
      <c r="N57" s="32">
        <v>0</v>
      </c>
      <c r="P57" s="72">
        <v>-972448476</v>
      </c>
      <c r="Q57" s="72"/>
      <c r="S57" s="32">
        <v>0</v>
      </c>
      <c r="U57" s="32">
        <v>-972448476</v>
      </c>
      <c r="W57" s="33">
        <v>-0.92</v>
      </c>
    </row>
    <row r="58" spans="1:23" ht="18.75" x14ac:dyDescent="0.4">
      <c r="A58" s="66" t="s">
        <v>21</v>
      </c>
      <c r="B58" s="66"/>
      <c r="D58" s="32">
        <v>0</v>
      </c>
      <c r="F58" s="32">
        <v>-2529195432</v>
      </c>
      <c r="H58" s="32">
        <v>0</v>
      </c>
      <c r="J58" s="32">
        <v>-2529195432</v>
      </c>
      <c r="L58" s="33">
        <v>3.44</v>
      </c>
      <c r="N58" s="32">
        <v>0</v>
      </c>
      <c r="P58" s="72">
        <v>-3248966464</v>
      </c>
      <c r="Q58" s="72"/>
      <c r="S58" s="32">
        <v>0</v>
      </c>
      <c r="U58" s="32">
        <v>-3248966464</v>
      </c>
      <c r="W58" s="33">
        <v>-3.06</v>
      </c>
    </row>
    <row r="59" spans="1:23" ht="18.75" x14ac:dyDescent="0.4">
      <c r="A59" s="66" t="s">
        <v>29</v>
      </c>
      <c r="B59" s="66"/>
      <c r="D59" s="32">
        <v>0</v>
      </c>
      <c r="F59" s="32">
        <v>4140417060</v>
      </c>
      <c r="H59" s="32">
        <v>0</v>
      </c>
      <c r="J59" s="32">
        <v>4140417060</v>
      </c>
      <c r="L59" s="33">
        <v>-5.63</v>
      </c>
      <c r="N59" s="32">
        <v>0</v>
      </c>
      <c r="P59" s="72">
        <v>35606423677</v>
      </c>
      <c r="Q59" s="72"/>
      <c r="S59" s="32">
        <v>0</v>
      </c>
      <c r="U59" s="32">
        <v>35606423677</v>
      </c>
      <c r="W59" s="33">
        <v>33.520000000000003</v>
      </c>
    </row>
    <row r="60" spans="1:23" ht="18.75" x14ac:dyDescent="0.4">
      <c r="A60" s="67" t="s">
        <v>36</v>
      </c>
      <c r="B60" s="67"/>
      <c r="D60" s="34">
        <v>0</v>
      </c>
      <c r="F60" s="34">
        <v>-4035843000</v>
      </c>
      <c r="H60" s="34">
        <v>0</v>
      </c>
      <c r="J60" s="34">
        <v>-4035843000</v>
      </c>
      <c r="L60" s="35">
        <v>5.49</v>
      </c>
      <c r="N60" s="34">
        <v>0</v>
      </c>
      <c r="P60" s="72">
        <v>-3841009200</v>
      </c>
      <c r="Q60" s="73"/>
      <c r="S60" s="34">
        <v>0</v>
      </c>
      <c r="U60" s="34">
        <v>-3841009200</v>
      </c>
      <c r="W60" s="35">
        <v>-3.62</v>
      </c>
    </row>
    <row r="61" spans="1:23" ht="21" x14ac:dyDescent="0.4">
      <c r="A61" s="68" t="s">
        <v>65</v>
      </c>
      <c r="B61" s="68"/>
      <c r="D61" s="36">
        <v>18962921309</v>
      </c>
      <c r="F61" s="36">
        <v>-96346077087</v>
      </c>
      <c r="H61" s="36">
        <v>14212391381</v>
      </c>
      <c r="J61" s="36">
        <v>-63170764397</v>
      </c>
      <c r="L61" s="37">
        <v>85.91</v>
      </c>
      <c r="N61" s="36">
        <f>SUM(N8:N60)</f>
        <v>136337316969</v>
      </c>
      <c r="Q61" s="36">
        <v>-40964908968</v>
      </c>
      <c r="S61" s="36">
        <v>8166937692</v>
      </c>
      <c r="U61" s="36">
        <v>103539347233</v>
      </c>
      <c r="W61" s="37">
        <v>97.48</v>
      </c>
    </row>
    <row r="62" spans="1:23" x14ac:dyDescent="0.4">
      <c r="N62" s="38"/>
    </row>
    <row r="63" spans="1:23" x14ac:dyDescent="0.4">
      <c r="N63" s="38"/>
    </row>
  </sheetData>
  <mergeCells count="115">
    <mergeCell ref="A59:B59"/>
    <mergeCell ref="P59:Q59"/>
    <mergeCell ref="A60:B60"/>
    <mergeCell ref="P60:Q60"/>
    <mergeCell ref="A61:B61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49:B49"/>
    <mergeCell ref="P49:Q49"/>
    <mergeCell ref="A50:B50"/>
    <mergeCell ref="P50:Q50"/>
    <mergeCell ref="A51:B51"/>
    <mergeCell ref="P51:Q51"/>
    <mergeCell ref="A52:B52"/>
    <mergeCell ref="P52:Q52"/>
    <mergeCell ref="A58:B58"/>
    <mergeCell ref="P58:Q58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</mergeCells>
  <pageMargins left="0.39" right="0.39" top="0.39" bottom="0.39" header="0" footer="0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8"/>
  <sheetViews>
    <sheetView rightToLeft="1" view="pageBreakPreview" zoomScaleNormal="100" zoomScaleSheetLayoutView="100" workbookViewId="0">
      <selection activeCell="Y13" sqref="Y13:Z14"/>
    </sheetView>
  </sheetViews>
  <sheetFormatPr defaultRowHeight="15.75" x14ac:dyDescent="0.4"/>
  <cols>
    <col min="1" max="1" width="24" style="10" customWidth="1"/>
    <col min="2" max="2" width="0.85546875" style="10" customWidth="1"/>
    <col min="3" max="3" width="24.7109375" style="10" customWidth="1"/>
    <col min="4" max="4" width="1.42578125" style="10" customWidth="1"/>
    <col min="5" max="5" width="24.7109375" style="10" customWidth="1"/>
    <col min="6" max="6" width="1.28515625" style="10" customWidth="1"/>
    <col min="7" max="7" width="15" style="10" bestFit="1" customWidth="1"/>
    <col min="8" max="8" width="1.28515625" style="10" customWidth="1"/>
    <col min="9" max="9" width="15" style="10" bestFit="1" customWidth="1"/>
    <col min="10" max="10" width="1.28515625" style="10" customWidth="1"/>
    <col min="11" max="11" width="12.140625" style="10" bestFit="1" customWidth="1"/>
    <col min="12" max="12" width="1.28515625" style="10" customWidth="1"/>
    <col min="13" max="13" width="15.5703125" style="10" bestFit="1" customWidth="1"/>
    <col min="14" max="14" width="1.28515625" style="10" customWidth="1"/>
    <col min="15" max="15" width="16" style="10" bestFit="1" customWidth="1"/>
    <col min="16" max="16" width="1.28515625" style="10" customWidth="1"/>
    <col min="17" max="17" width="13.7109375" style="10" bestFit="1" customWidth="1"/>
    <col min="18" max="18" width="1.28515625" style="10" customWidth="1"/>
    <col min="19" max="19" width="15.7109375" style="10" bestFit="1" customWidth="1"/>
    <col min="20" max="20" width="0.28515625" style="10" customWidth="1"/>
    <col min="21" max="16384" width="9.140625" style="10"/>
  </cols>
  <sheetData>
    <row r="1" spans="1:19" ht="25.5" x14ac:dyDescent="0.4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25.5" x14ac:dyDescent="0.4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25.5" x14ac:dyDescent="0.4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5" spans="1:19" ht="24" x14ac:dyDescent="0.4">
      <c r="A5" s="53" t="s">
        <v>99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21" x14ac:dyDescent="0.4">
      <c r="A6" s="70" t="s">
        <v>66</v>
      </c>
      <c r="C6" s="70" t="s">
        <v>115</v>
      </c>
      <c r="D6" s="70"/>
      <c r="E6" s="70"/>
      <c r="F6" s="70"/>
      <c r="G6" s="70"/>
      <c r="I6" s="70" t="s">
        <v>96</v>
      </c>
      <c r="J6" s="70"/>
      <c r="K6" s="70"/>
      <c r="L6" s="70"/>
      <c r="M6" s="70"/>
      <c r="O6" s="70" t="s">
        <v>97</v>
      </c>
      <c r="P6" s="70"/>
      <c r="Q6" s="70"/>
      <c r="R6" s="70"/>
      <c r="S6" s="70"/>
    </row>
    <row r="7" spans="1:19" ht="42" x14ac:dyDescent="0.4">
      <c r="A7" s="70"/>
      <c r="C7" s="9" t="s">
        <v>116</v>
      </c>
      <c r="D7" s="11"/>
      <c r="E7" s="9" t="s">
        <v>117</v>
      </c>
      <c r="F7" s="11"/>
      <c r="G7" s="9" t="s">
        <v>118</v>
      </c>
      <c r="I7" s="9" t="s">
        <v>119</v>
      </c>
      <c r="J7" s="11"/>
      <c r="K7" s="9" t="s">
        <v>120</v>
      </c>
      <c r="L7" s="11"/>
      <c r="M7" s="9" t="s">
        <v>121</v>
      </c>
      <c r="O7" s="9" t="s">
        <v>119</v>
      </c>
      <c r="P7" s="11"/>
      <c r="Q7" s="9" t="s">
        <v>120</v>
      </c>
      <c r="R7" s="11"/>
      <c r="S7" s="47" t="s">
        <v>121</v>
      </c>
    </row>
    <row r="8" spans="1:19" ht="18.75" x14ac:dyDescent="0.4">
      <c r="A8" s="1" t="s">
        <v>57</v>
      </c>
      <c r="C8" s="1" t="s">
        <v>122</v>
      </c>
      <c r="E8" s="2">
        <v>3234808</v>
      </c>
      <c r="G8" s="2">
        <v>1540</v>
      </c>
      <c r="I8" s="2">
        <v>0</v>
      </c>
      <c r="K8" s="2">
        <v>0</v>
      </c>
      <c r="M8" s="2">
        <v>0</v>
      </c>
      <c r="O8" s="2">
        <v>4981604320</v>
      </c>
      <c r="Q8" s="2">
        <v>0</v>
      </c>
      <c r="S8" s="4">
        <f>O8-Q8</f>
        <v>4981604320</v>
      </c>
    </row>
    <row r="9" spans="1:19" ht="18.75" x14ac:dyDescent="0.4">
      <c r="A9" s="3" t="s">
        <v>33</v>
      </c>
      <c r="C9" s="3" t="s">
        <v>123</v>
      </c>
      <c r="E9" s="4">
        <v>5116551</v>
      </c>
      <c r="G9" s="4">
        <v>630</v>
      </c>
      <c r="I9" s="4">
        <v>0</v>
      </c>
      <c r="K9" s="4">
        <v>0</v>
      </c>
      <c r="M9" s="4">
        <v>0</v>
      </c>
      <c r="O9" s="4">
        <v>3223427130</v>
      </c>
      <c r="Q9" s="4">
        <v>0</v>
      </c>
      <c r="S9" s="4">
        <f t="shared" ref="S9:S34" si="0">O9-Q9</f>
        <v>3223427130</v>
      </c>
    </row>
    <row r="10" spans="1:19" ht="18.75" x14ac:dyDescent="0.4">
      <c r="A10" s="3" t="s">
        <v>43</v>
      </c>
      <c r="C10" s="3" t="s">
        <v>124</v>
      </c>
      <c r="E10" s="4">
        <v>4156719</v>
      </c>
      <c r="G10" s="4">
        <v>2920</v>
      </c>
      <c r="I10" s="4">
        <v>0</v>
      </c>
      <c r="K10" s="4">
        <v>0</v>
      </c>
      <c r="M10" s="4">
        <v>0</v>
      </c>
      <c r="O10" s="4">
        <v>12137619480</v>
      </c>
      <c r="Q10" s="4">
        <v>0</v>
      </c>
      <c r="S10" s="4">
        <f t="shared" si="0"/>
        <v>12137619480</v>
      </c>
    </row>
    <row r="11" spans="1:19" ht="18.75" x14ac:dyDescent="0.4">
      <c r="A11" s="3" t="s">
        <v>41</v>
      </c>
      <c r="C11" s="3" t="s">
        <v>125</v>
      </c>
      <c r="E11" s="4">
        <v>900000</v>
      </c>
      <c r="G11" s="4">
        <v>6500</v>
      </c>
      <c r="I11" s="4">
        <v>0</v>
      </c>
      <c r="K11" s="4">
        <v>0</v>
      </c>
      <c r="M11" s="4">
        <v>0</v>
      </c>
      <c r="O11" s="4">
        <v>5850000000</v>
      </c>
      <c r="Q11" s="4">
        <v>90728254</v>
      </c>
      <c r="S11" s="4">
        <f t="shared" si="0"/>
        <v>5759271746</v>
      </c>
    </row>
    <row r="12" spans="1:19" ht="18.75" x14ac:dyDescent="0.4">
      <c r="A12" s="3" t="s">
        <v>56</v>
      </c>
      <c r="C12" s="3" t="s">
        <v>126</v>
      </c>
      <c r="E12" s="4">
        <v>13000000</v>
      </c>
      <c r="G12" s="4">
        <v>370</v>
      </c>
      <c r="I12" s="4">
        <v>0</v>
      </c>
      <c r="K12" s="4">
        <v>0</v>
      </c>
      <c r="M12" s="4">
        <v>0</v>
      </c>
      <c r="O12" s="4">
        <v>4810000000</v>
      </c>
      <c r="Q12" s="4">
        <v>0</v>
      </c>
      <c r="S12" s="4">
        <f t="shared" si="0"/>
        <v>4810000000</v>
      </c>
    </row>
    <row r="13" spans="1:19" ht="18.75" x14ac:dyDescent="0.4">
      <c r="A13" s="3" t="s">
        <v>40</v>
      </c>
      <c r="C13" s="3" t="s">
        <v>127</v>
      </c>
      <c r="E13" s="4">
        <v>751229</v>
      </c>
      <c r="G13" s="4">
        <v>6500</v>
      </c>
      <c r="I13" s="4">
        <v>0</v>
      </c>
      <c r="K13" s="4">
        <v>0</v>
      </c>
      <c r="M13" s="4">
        <v>0</v>
      </c>
      <c r="O13" s="4">
        <v>4882988500</v>
      </c>
      <c r="Q13" s="4">
        <v>0</v>
      </c>
      <c r="S13" s="4">
        <f t="shared" si="0"/>
        <v>4882988500</v>
      </c>
    </row>
    <row r="14" spans="1:19" ht="18.75" x14ac:dyDescent="0.4">
      <c r="A14" s="3" t="s">
        <v>27</v>
      </c>
      <c r="C14" s="3" t="s">
        <v>127</v>
      </c>
      <c r="E14" s="4">
        <v>7100000</v>
      </c>
      <c r="G14" s="4">
        <v>1680</v>
      </c>
      <c r="I14" s="4">
        <v>0</v>
      </c>
      <c r="K14" s="4">
        <v>0</v>
      </c>
      <c r="M14" s="4">
        <v>0</v>
      </c>
      <c r="O14" s="4">
        <v>11928000000</v>
      </c>
      <c r="Q14" s="4">
        <v>40709898</v>
      </c>
      <c r="S14" s="4">
        <f t="shared" si="0"/>
        <v>11887290102</v>
      </c>
    </row>
    <row r="15" spans="1:19" ht="18.75" x14ac:dyDescent="0.4">
      <c r="A15" s="3" t="s">
        <v>49</v>
      </c>
      <c r="C15" s="3" t="s">
        <v>124</v>
      </c>
      <c r="E15" s="4">
        <v>40300000</v>
      </c>
      <c r="G15" s="4">
        <v>400</v>
      </c>
      <c r="I15" s="4">
        <v>0</v>
      </c>
      <c r="K15" s="4">
        <v>0</v>
      </c>
      <c r="M15" s="4">
        <v>0</v>
      </c>
      <c r="O15" s="4">
        <v>16120000000</v>
      </c>
      <c r="Q15" s="4">
        <v>0</v>
      </c>
      <c r="S15" s="4">
        <f t="shared" si="0"/>
        <v>16120000000</v>
      </c>
    </row>
    <row r="16" spans="1:19" ht="18.75" x14ac:dyDescent="0.4">
      <c r="A16" s="3" t="s">
        <v>107</v>
      </c>
      <c r="C16" s="3" t="s">
        <v>128</v>
      </c>
      <c r="E16" s="4">
        <v>1511626</v>
      </c>
      <c r="G16" s="4">
        <v>1330</v>
      </c>
      <c r="I16" s="4">
        <v>0</v>
      </c>
      <c r="K16" s="4">
        <v>0</v>
      </c>
      <c r="M16" s="4">
        <v>0</v>
      </c>
      <c r="O16" s="4">
        <v>2010462580</v>
      </c>
      <c r="Q16" s="4">
        <v>0</v>
      </c>
      <c r="S16" s="4">
        <f t="shared" si="0"/>
        <v>2010462580</v>
      </c>
    </row>
    <row r="17" spans="1:19" ht="18.75" x14ac:dyDescent="0.4">
      <c r="A17" s="3" t="s">
        <v>50</v>
      </c>
      <c r="C17" s="3" t="s">
        <v>123</v>
      </c>
      <c r="E17" s="4">
        <v>1121634</v>
      </c>
      <c r="G17" s="4">
        <v>187</v>
      </c>
      <c r="I17" s="4">
        <v>0</v>
      </c>
      <c r="K17" s="4">
        <v>0</v>
      </c>
      <c r="M17" s="4">
        <v>0</v>
      </c>
      <c r="O17" s="4">
        <v>209745558</v>
      </c>
      <c r="Q17" s="4">
        <v>0</v>
      </c>
      <c r="S17" s="4">
        <f t="shared" si="0"/>
        <v>209745558</v>
      </c>
    </row>
    <row r="18" spans="1:19" ht="18.75" x14ac:dyDescent="0.4">
      <c r="A18" s="3" t="s">
        <v>59</v>
      </c>
      <c r="C18" s="3" t="s">
        <v>124</v>
      </c>
      <c r="E18" s="4">
        <v>6980000</v>
      </c>
      <c r="G18" s="4">
        <v>960</v>
      </c>
      <c r="I18" s="4">
        <v>0</v>
      </c>
      <c r="K18" s="4">
        <v>0</v>
      </c>
      <c r="M18" s="4">
        <v>0</v>
      </c>
      <c r="O18" s="4">
        <v>6700800000</v>
      </c>
      <c r="Q18" s="4">
        <v>121668863</v>
      </c>
      <c r="S18" s="4">
        <f t="shared" si="0"/>
        <v>6579131137</v>
      </c>
    </row>
    <row r="19" spans="1:19" ht="18.75" x14ac:dyDescent="0.4">
      <c r="A19" s="3" t="s">
        <v>38</v>
      </c>
      <c r="C19" s="3" t="s">
        <v>129</v>
      </c>
      <c r="E19" s="4">
        <v>653648</v>
      </c>
      <c r="G19" s="4">
        <v>3000</v>
      </c>
      <c r="I19" s="4">
        <v>0</v>
      </c>
      <c r="K19" s="4">
        <v>0</v>
      </c>
      <c r="M19" s="4">
        <v>0</v>
      </c>
      <c r="O19" s="4">
        <v>1960944000</v>
      </c>
      <c r="Q19" s="4">
        <v>217351893</v>
      </c>
      <c r="S19" s="4">
        <f t="shared" si="0"/>
        <v>1743592107</v>
      </c>
    </row>
    <row r="20" spans="1:19" ht="18.75" x14ac:dyDescent="0.4">
      <c r="A20" s="3" t="s">
        <v>19</v>
      </c>
      <c r="C20" s="3" t="s">
        <v>127</v>
      </c>
      <c r="E20" s="4">
        <v>2857142</v>
      </c>
      <c r="G20" s="4">
        <v>300</v>
      </c>
      <c r="I20" s="4">
        <v>0</v>
      </c>
      <c r="K20" s="4">
        <v>0</v>
      </c>
      <c r="M20" s="4">
        <v>0</v>
      </c>
      <c r="O20" s="4">
        <v>857142600</v>
      </c>
      <c r="Q20" s="4">
        <v>0</v>
      </c>
      <c r="S20" s="4">
        <f t="shared" si="0"/>
        <v>857142600</v>
      </c>
    </row>
    <row r="21" spans="1:19" ht="18.75" x14ac:dyDescent="0.4">
      <c r="A21" s="3" t="s">
        <v>24</v>
      </c>
      <c r="C21" s="3" t="s">
        <v>126</v>
      </c>
      <c r="E21" s="4">
        <v>20234000</v>
      </c>
      <c r="G21" s="4">
        <v>388</v>
      </c>
      <c r="I21" s="4">
        <v>0</v>
      </c>
      <c r="K21" s="4">
        <v>0</v>
      </c>
      <c r="M21" s="4">
        <v>0</v>
      </c>
      <c r="O21" s="4">
        <v>7850792000</v>
      </c>
      <c r="Q21" s="4">
        <v>0</v>
      </c>
      <c r="S21" s="4">
        <f t="shared" si="0"/>
        <v>7850792000</v>
      </c>
    </row>
    <row r="22" spans="1:19" ht="18.75" x14ac:dyDescent="0.4">
      <c r="A22" s="3" t="s">
        <v>48</v>
      </c>
      <c r="C22" s="3" t="s">
        <v>130</v>
      </c>
      <c r="E22" s="4">
        <v>1717452</v>
      </c>
      <c r="G22" s="4">
        <v>4500</v>
      </c>
      <c r="I22" s="4">
        <v>7728534000</v>
      </c>
      <c r="K22" s="4">
        <v>140329804</v>
      </c>
      <c r="M22" s="4">
        <v>7588204196</v>
      </c>
      <c r="O22" s="4">
        <v>7728534000</v>
      </c>
      <c r="Q22" s="4">
        <v>140329804</v>
      </c>
      <c r="S22" s="4">
        <f t="shared" si="0"/>
        <v>7588204196</v>
      </c>
    </row>
    <row r="23" spans="1:19" ht="18.75" x14ac:dyDescent="0.4">
      <c r="A23" s="3" t="s">
        <v>28</v>
      </c>
      <c r="C23" s="3" t="s">
        <v>126</v>
      </c>
      <c r="E23" s="4">
        <v>5672727</v>
      </c>
      <c r="G23" s="4">
        <v>260</v>
      </c>
      <c r="I23" s="4">
        <v>0</v>
      </c>
      <c r="K23" s="4">
        <v>0</v>
      </c>
      <c r="M23" s="4">
        <v>0</v>
      </c>
      <c r="O23" s="4">
        <v>1474909020</v>
      </c>
      <c r="Q23" s="4">
        <v>0</v>
      </c>
      <c r="S23" s="4">
        <f t="shared" si="0"/>
        <v>1474909020</v>
      </c>
    </row>
    <row r="24" spans="1:19" ht="18.75" x14ac:dyDescent="0.4">
      <c r="A24" s="3" t="s">
        <v>31</v>
      </c>
      <c r="C24" s="3" t="s">
        <v>123</v>
      </c>
      <c r="E24" s="4">
        <v>360000</v>
      </c>
      <c r="G24" s="4">
        <v>20000</v>
      </c>
      <c r="I24" s="4">
        <v>0</v>
      </c>
      <c r="K24" s="4">
        <v>0</v>
      </c>
      <c r="M24" s="4">
        <v>0</v>
      </c>
      <c r="O24" s="4">
        <v>7200000000</v>
      </c>
      <c r="Q24" s="4">
        <v>0</v>
      </c>
      <c r="S24" s="4">
        <f t="shared" si="0"/>
        <v>7200000000</v>
      </c>
    </row>
    <row r="25" spans="1:19" ht="18.75" x14ac:dyDescent="0.4">
      <c r="A25" s="3" t="s">
        <v>39</v>
      </c>
      <c r="C25" s="3" t="s">
        <v>131</v>
      </c>
      <c r="E25" s="4">
        <v>20654069</v>
      </c>
      <c r="G25" s="4">
        <v>950</v>
      </c>
      <c r="I25" s="4">
        <v>0</v>
      </c>
      <c r="K25" s="4">
        <v>0</v>
      </c>
      <c r="M25" s="4">
        <v>0</v>
      </c>
      <c r="O25" s="4">
        <v>19621365550</v>
      </c>
      <c r="Q25" s="4">
        <v>774527588</v>
      </c>
      <c r="S25" s="4">
        <f t="shared" si="0"/>
        <v>18846837962</v>
      </c>
    </row>
    <row r="26" spans="1:19" ht="18.75" x14ac:dyDescent="0.4">
      <c r="A26" s="3" t="s">
        <v>37</v>
      </c>
      <c r="C26" s="3" t="s">
        <v>132</v>
      </c>
      <c r="E26" s="4">
        <v>40000000</v>
      </c>
      <c r="G26" s="4">
        <v>150</v>
      </c>
      <c r="I26" s="4">
        <v>6000000000</v>
      </c>
      <c r="K26" s="4">
        <v>112903226</v>
      </c>
      <c r="M26" s="4">
        <v>5887096774</v>
      </c>
      <c r="O26" s="4">
        <v>6000000000</v>
      </c>
      <c r="Q26" s="4">
        <v>112903226</v>
      </c>
      <c r="S26" s="4">
        <f t="shared" si="0"/>
        <v>5887096774</v>
      </c>
    </row>
    <row r="27" spans="1:19" ht="18.75" x14ac:dyDescent="0.4">
      <c r="A27" s="3" t="s">
        <v>103</v>
      </c>
      <c r="C27" s="3" t="s">
        <v>124</v>
      </c>
      <c r="E27" s="4">
        <v>4700000</v>
      </c>
      <c r="G27" s="4">
        <v>34</v>
      </c>
      <c r="I27" s="4">
        <v>0</v>
      </c>
      <c r="K27" s="4">
        <v>0</v>
      </c>
      <c r="M27" s="4">
        <v>0</v>
      </c>
      <c r="O27" s="4">
        <v>159800000</v>
      </c>
      <c r="Q27" s="4">
        <v>2795960</v>
      </c>
      <c r="S27" s="4">
        <f t="shared" si="0"/>
        <v>157004040</v>
      </c>
    </row>
    <row r="28" spans="1:19" ht="18.75" x14ac:dyDescent="0.4">
      <c r="A28" s="3" t="s">
        <v>47</v>
      </c>
      <c r="C28" s="3" t="s">
        <v>133</v>
      </c>
      <c r="E28" s="4">
        <v>10180000</v>
      </c>
      <c r="G28" s="4">
        <v>77</v>
      </c>
      <c r="I28" s="4">
        <v>0</v>
      </c>
      <c r="K28" s="4">
        <v>0</v>
      </c>
      <c r="M28" s="4">
        <v>0</v>
      </c>
      <c r="O28" s="4">
        <v>783860000</v>
      </c>
      <c r="Q28" s="4">
        <v>21411218</v>
      </c>
      <c r="S28" s="4">
        <f t="shared" si="0"/>
        <v>762448782</v>
      </c>
    </row>
    <row r="29" spans="1:19" ht="18.75" x14ac:dyDescent="0.4">
      <c r="A29" s="3" t="s">
        <v>105</v>
      </c>
      <c r="C29" s="3" t="s">
        <v>124</v>
      </c>
      <c r="E29" s="4">
        <v>1800000</v>
      </c>
      <c r="G29" s="4">
        <v>38</v>
      </c>
      <c r="I29" s="4">
        <v>0</v>
      </c>
      <c r="K29" s="4">
        <v>0</v>
      </c>
      <c r="M29" s="4">
        <v>0</v>
      </c>
      <c r="O29" s="4">
        <v>68400000</v>
      </c>
      <c r="Q29" s="4">
        <v>924324</v>
      </c>
      <c r="S29" s="4">
        <f t="shared" si="0"/>
        <v>67475676</v>
      </c>
    </row>
    <row r="30" spans="1:19" ht="18.75" x14ac:dyDescent="0.4">
      <c r="A30" s="3" t="s">
        <v>102</v>
      </c>
      <c r="C30" s="3" t="s">
        <v>134</v>
      </c>
      <c r="E30" s="4">
        <v>10100746</v>
      </c>
      <c r="G30" s="4">
        <v>150</v>
      </c>
      <c r="I30" s="4">
        <v>0</v>
      </c>
      <c r="K30" s="4">
        <v>0</v>
      </c>
      <c r="M30" s="4">
        <v>0</v>
      </c>
      <c r="O30" s="4">
        <v>1515111900</v>
      </c>
      <c r="Q30" s="4">
        <v>0</v>
      </c>
      <c r="S30" s="4">
        <f t="shared" si="0"/>
        <v>1515111900</v>
      </c>
    </row>
    <row r="31" spans="1:19" ht="18.75" x14ac:dyDescent="0.4">
      <c r="A31" s="3" t="s">
        <v>20</v>
      </c>
      <c r="C31" s="3" t="s">
        <v>135</v>
      </c>
      <c r="E31" s="4">
        <v>54250608</v>
      </c>
      <c r="G31" s="4">
        <v>70</v>
      </c>
      <c r="I31" s="4">
        <v>0</v>
      </c>
      <c r="K31" s="4">
        <v>0</v>
      </c>
      <c r="M31" s="4">
        <v>0</v>
      </c>
      <c r="O31" s="4">
        <v>3797541020</v>
      </c>
      <c r="Q31" s="4">
        <v>0</v>
      </c>
      <c r="S31" s="4">
        <f t="shared" si="0"/>
        <v>3797541020</v>
      </c>
    </row>
    <row r="32" spans="1:19" ht="18.75" x14ac:dyDescent="0.4">
      <c r="A32" s="3" t="s">
        <v>23</v>
      </c>
      <c r="C32" s="3" t="s">
        <v>136</v>
      </c>
      <c r="E32" s="4">
        <v>1562500</v>
      </c>
      <c r="G32" s="4">
        <v>320</v>
      </c>
      <c r="I32" s="4">
        <v>0</v>
      </c>
      <c r="K32" s="4">
        <v>0</v>
      </c>
      <c r="M32" s="4">
        <v>0</v>
      </c>
      <c r="O32" s="4">
        <v>500000000</v>
      </c>
      <c r="Q32" s="4">
        <v>0</v>
      </c>
      <c r="S32" s="4">
        <f t="shared" si="0"/>
        <v>500000000</v>
      </c>
    </row>
    <row r="33" spans="1:19" ht="18.75" x14ac:dyDescent="0.4">
      <c r="A33" s="5" t="s">
        <v>52</v>
      </c>
      <c r="C33" s="5" t="s">
        <v>137</v>
      </c>
      <c r="E33" s="6">
        <v>13200000</v>
      </c>
      <c r="G33" s="6">
        <v>420</v>
      </c>
      <c r="I33" s="6">
        <v>5544000000</v>
      </c>
      <c r="K33" s="6">
        <v>56379661</v>
      </c>
      <c r="M33" s="6">
        <v>5487620339</v>
      </c>
      <c r="O33" s="6">
        <v>5544000000</v>
      </c>
      <c r="Q33" s="6">
        <v>56379661</v>
      </c>
      <c r="S33" s="4">
        <f t="shared" si="0"/>
        <v>5487620339</v>
      </c>
    </row>
    <row r="34" spans="1:19" ht="21.75" thickBot="1" x14ac:dyDescent="0.45">
      <c r="A34" s="7" t="s">
        <v>65</v>
      </c>
      <c r="C34" s="8"/>
      <c r="E34" s="8"/>
      <c r="G34" s="8"/>
      <c r="I34" s="8">
        <v>19272534000</v>
      </c>
      <c r="K34" s="8">
        <v>309612691</v>
      </c>
      <c r="M34" s="8">
        <v>18962921309</v>
      </c>
      <c r="O34" s="8">
        <f>SUM(O8:O33)</f>
        <v>137917047658</v>
      </c>
      <c r="Q34" s="8">
        <v>1579730689</v>
      </c>
      <c r="S34" s="8">
        <f t="shared" si="0"/>
        <v>136337316969</v>
      </c>
    </row>
    <row r="35" spans="1:19" ht="16.5" thickTop="1" x14ac:dyDescent="0.4">
      <c r="O35" s="12"/>
      <c r="Q35" s="12"/>
    </row>
    <row r="36" spans="1:19" x14ac:dyDescent="0.4">
      <c r="I36" s="12"/>
      <c r="O36" s="12"/>
      <c r="Q36" s="12"/>
    </row>
    <row r="37" spans="1:19" x14ac:dyDescent="0.4">
      <c r="I37" s="12"/>
    </row>
    <row r="38" spans="1:19" x14ac:dyDescent="0.4">
      <c r="I38" s="1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0" fitToHeight="0" orientation="landscape" r:id="rId1"/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5"/>
  <sheetViews>
    <sheetView rightToLeft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Q29" sqref="Q29:R29"/>
    </sheetView>
  </sheetViews>
  <sheetFormatPr defaultRowHeight="12.75" x14ac:dyDescent="0.2"/>
  <cols>
    <col min="1" max="1" width="25.85546875" style="48" bestFit="1" customWidth="1"/>
    <col min="2" max="2" width="1.28515625" style="48" customWidth="1"/>
    <col min="3" max="3" width="12.7109375" style="48" bestFit="1" customWidth="1"/>
    <col min="4" max="4" width="1.28515625" style="48" customWidth="1"/>
    <col min="5" max="5" width="18.5703125" style="48" bestFit="1" customWidth="1"/>
    <col min="6" max="6" width="1.28515625" style="48" customWidth="1"/>
    <col min="7" max="7" width="18.42578125" style="48" bestFit="1" customWidth="1"/>
    <col min="8" max="8" width="1.28515625" style="48" customWidth="1"/>
    <col min="9" max="9" width="16.5703125" style="48" bestFit="1" customWidth="1"/>
    <col min="10" max="10" width="1.28515625" style="48" customWidth="1"/>
    <col min="11" max="11" width="12.7109375" style="48" bestFit="1" customWidth="1"/>
    <col min="12" max="12" width="1.28515625" style="48" customWidth="1"/>
    <col min="13" max="13" width="18.5703125" style="48" bestFit="1" customWidth="1"/>
    <col min="14" max="14" width="1.28515625" style="48" customWidth="1"/>
    <col min="15" max="15" width="18.28515625" style="48" bestFit="1" customWidth="1"/>
    <col min="16" max="16" width="1.28515625" style="48" customWidth="1"/>
    <col min="17" max="17" width="19.7109375" style="48" customWidth="1"/>
    <col min="18" max="18" width="1.28515625" style="48" customWidth="1"/>
    <col min="19" max="19" width="0.28515625" style="48" customWidth="1"/>
    <col min="20" max="16384" width="9.140625" style="48"/>
  </cols>
  <sheetData>
    <row r="1" spans="1:18" ht="25.5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ht="25.5" x14ac:dyDescent="0.2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25.5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5" spans="1:18" ht="24" x14ac:dyDescent="0.2">
      <c r="A5" s="53" t="s">
        <v>145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21" x14ac:dyDescent="0.2">
      <c r="A6" s="63" t="s">
        <v>84</v>
      </c>
      <c r="C6" s="63" t="s">
        <v>96</v>
      </c>
      <c r="D6" s="63"/>
      <c r="E6" s="63"/>
      <c r="F6" s="63"/>
      <c r="G6" s="63"/>
      <c r="H6" s="63"/>
      <c r="I6" s="63"/>
      <c r="K6" s="63" t="s">
        <v>97</v>
      </c>
      <c r="L6" s="63"/>
      <c r="M6" s="63"/>
      <c r="N6" s="63"/>
      <c r="O6" s="63"/>
      <c r="P6" s="63"/>
      <c r="Q6" s="63"/>
      <c r="R6" s="63"/>
    </row>
    <row r="7" spans="1:18" ht="42" x14ac:dyDescent="0.2">
      <c r="A7" s="63"/>
      <c r="C7" s="46" t="s">
        <v>13</v>
      </c>
      <c r="D7" s="49"/>
      <c r="E7" s="46" t="s">
        <v>15</v>
      </c>
      <c r="F7" s="49"/>
      <c r="G7" s="46" t="s">
        <v>143</v>
      </c>
      <c r="H7" s="49"/>
      <c r="I7" s="46" t="s">
        <v>146</v>
      </c>
      <c r="K7" s="46" t="s">
        <v>13</v>
      </c>
      <c r="L7" s="49"/>
      <c r="M7" s="46" t="s">
        <v>15</v>
      </c>
      <c r="N7" s="49"/>
      <c r="O7" s="46" t="s">
        <v>143</v>
      </c>
      <c r="P7" s="49"/>
      <c r="Q7" s="74" t="s">
        <v>146</v>
      </c>
      <c r="R7" s="74"/>
    </row>
    <row r="8" spans="1:18" ht="18.75" x14ac:dyDescent="0.2">
      <c r="A8" s="42" t="s">
        <v>63</v>
      </c>
      <c r="C8" s="30">
        <v>1750000</v>
      </c>
      <c r="E8" s="30">
        <v>5083074675</v>
      </c>
      <c r="G8" s="30">
        <v>4971108888</v>
      </c>
      <c r="I8" s="30">
        <v>111965787</v>
      </c>
      <c r="K8" s="30">
        <v>1750000</v>
      </c>
      <c r="M8" s="30">
        <v>5083074675</v>
      </c>
      <c r="O8" s="30">
        <v>4971108888</v>
      </c>
      <c r="Q8" s="71">
        <v>111965787</v>
      </c>
      <c r="R8" s="71"/>
    </row>
    <row r="9" spans="1:18" ht="18.75" x14ac:dyDescent="0.2">
      <c r="A9" s="43" t="s">
        <v>61</v>
      </c>
      <c r="C9" s="32">
        <v>195000</v>
      </c>
      <c r="E9" s="32">
        <v>1318110300</v>
      </c>
      <c r="G9" s="32">
        <v>1305760617</v>
      </c>
      <c r="I9" s="32">
        <v>12349683</v>
      </c>
      <c r="K9" s="32">
        <v>195000</v>
      </c>
      <c r="M9" s="32">
        <v>1318110300</v>
      </c>
      <c r="O9" s="32">
        <v>1305760617</v>
      </c>
      <c r="Q9" s="72">
        <v>12349683</v>
      </c>
      <c r="R9" s="72"/>
    </row>
    <row r="10" spans="1:18" ht="18.75" x14ac:dyDescent="0.2">
      <c r="A10" s="43" t="s">
        <v>43</v>
      </c>
      <c r="C10" s="32">
        <v>3500000</v>
      </c>
      <c r="E10" s="32">
        <v>58415348250</v>
      </c>
      <c r="G10" s="32">
        <v>59149904420</v>
      </c>
      <c r="I10" s="32">
        <v>-734556170</v>
      </c>
      <c r="K10" s="32">
        <v>3500000</v>
      </c>
      <c r="M10" s="32">
        <v>58415348250</v>
      </c>
      <c r="O10" s="32">
        <v>62868692295</v>
      </c>
      <c r="Q10" s="72">
        <v>-4453344045</v>
      </c>
      <c r="R10" s="72"/>
    </row>
    <row r="11" spans="1:18" ht="18.75" x14ac:dyDescent="0.2">
      <c r="A11" s="43" t="s">
        <v>23</v>
      </c>
      <c r="C11" s="32">
        <v>1562500</v>
      </c>
      <c r="E11" s="32">
        <v>3437238515</v>
      </c>
      <c r="G11" s="32">
        <v>3980859609</v>
      </c>
      <c r="I11" s="32">
        <v>-543621093</v>
      </c>
      <c r="K11" s="32">
        <v>1562500</v>
      </c>
      <c r="M11" s="32">
        <v>3437238515</v>
      </c>
      <c r="O11" s="32">
        <v>3543839888</v>
      </c>
      <c r="Q11" s="72">
        <v>-106601372</v>
      </c>
      <c r="R11" s="72"/>
    </row>
    <row r="12" spans="1:18" ht="18.75" x14ac:dyDescent="0.2">
      <c r="A12" s="43" t="s">
        <v>46</v>
      </c>
      <c r="C12" s="32">
        <v>1200000</v>
      </c>
      <c r="E12" s="32">
        <v>25121631600</v>
      </c>
      <c r="G12" s="32">
        <v>25765776000</v>
      </c>
      <c r="I12" s="32">
        <v>-644144400</v>
      </c>
      <c r="K12" s="32">
        <v>1200000</v>
      </c>
      <c r="M12" s="32">
        <v>25121631600</v>
      </c>
      <c r="O12" s="32">
        <v>26290634400</v>
      </c>
      <c r="Q12" s="72">
        <v>-1169002800</v>
      </c>
      <c r="R12" s="72"/>
    </row>
    <row r="13" spans="1:18" ht="18.75" x14ac:dyDescent="0.2">
      <c r="A13" s="43" t="s">
        <v>22</v>
      </c>
      <c r="C13" s="32">
        <v>8278845</v>
      </c>
      <c r="E13" s="32">
        <v>21289938651</v>
      </c>
      <c r="G13" s="32">
        <v>23042840442</v>
      </c>
      <c r="I13" s="32">
        <v>-1752901790</v>
      </c>
      <c r="K13" s="32">
        <v>8278845</v>
      </c>
      <c r="M13" s="32">
        <v>21289938651</v>
      </c>
      <c r="O13" s="32">
        <v>25083777742</v>
      </c>
      <c r="Q13" s="72">
        <v>-3793839090</v>
      </c>
      <c r="R13" s="72"/>
    </row>
    <row r="14" spans="1:18" ht="18.75" x14ac:dyDescent="0.2">
      <c r="A14" s="43" t="s">
        <v>50</v>
      </c>
      <c r="C14" s="32">
        <v>1121634</v>
      </c>
      <c r="E14" s="32">
        <v>12721696768</v>
      </c>
      <c r="G14" s="32">
        <v>12966988029</v>
      </c>
      <c r="I14" s="32">
        <v>-245291260</v>
      </c>
      <c r="K14" s="32">
        <v>1121634</v>
      </c>
      <c r="M14" s="32">
        <v>12721696768</v>
      </c>
      <c r="O14" s="32">
        <v>12331460675</v>
      </c>
      <c r="Q14" s="72">
        <v>390236093</v>
      </c>
      <c r="R14" s="72"/>
    </row>
    <row r="15" spans="1:18" ht="18.75" x14ac:dyDescent="0.2">
      <c r="A15" s="43" t="s">
        <v>40</v>
      </c>
      <c r="C15" s="32">
        <v>7211628</v>
      </c>
      <c r="E15" s="32">
        <v>35198409373</v>
      </c>
      <c r="G15" s="32">
        <v>37036186749</v>
      </c>
      <c r="I15" s="32">
        <v>-1837777375</v>
      </c>
      <c r="K15" s="32">
        <v>7211628</v>
      </c>
      <c r="M15" s="32">
        <v>35198409373</v>
      </c>
      <c r="O15" s="32">
        <v>39557489784</v>
      </c>
      <c r="Q15" s="72">
        <v>-4359080410</v>
      </c>
      <c r="R15" s="72"/>
    </row>
    <row r="16" spans="1:18" ht="18.75" x14ac:dyDescent="0.2">
      <c r="A16" s="43" t="s">
        <v>62</v>
      </c>
      <c r="C16" s="32">
        <v>1500000</v>
      </c>
      <c r="E16" s="32">
        <v>4528394775</v>
      </c>
      <c r="G16" s="32">
        <v>4540118659</v>
      </c>
      <c r="I16" s="32">
        <v>-11723884</v>
      </c>
      <c r="K16" s="32">
        <v>1500000</v>
      </c>
      <c r="M16" s="32">
        <v>4528394775</v>
      </c>
      <c r="O16" s="32">
        <v>4540118659</v>
      </c>
      <c r="Q16" s="72">
        <v>-11723884</v>
      </c>
      <c r="R16" s="72"/>
    </row>
    <row r="17" spans="1:18" ht="18.75" x14ac:dyDescent="0.2">
      <c r="A17" s="43" t="s">
        <v>42</v>
      </c>
      <c r="C17" s="32">
        <v>4992954</v>
      </c>
      <c r="E17" s="32">
        <v>15485327281</v>
      </c>
      <c r="G17" s="32">
        <v>16829771582</v>
      </c>
      <c r="I17" s="32">
        <v>-1344444300</v>
      </c>
      <c r="K17" s="32">
        <v>4992954</v>
      </c>
      <c r="M17" s="32">
        <v>15485327281</v>
      </c>
      <c r="O17" s="32">
        <v>17252242832</v>
      </c>
      <c r="Q17" s="72">
        <v>-1766915550</v>
      </c>
      <c r="R17" s="72"/>
    </row>
    <row r="18" spans="1:18" ht="18.75" x14ac:dyDescent="0.2">
      <c r="A18" s="43" t="s">
        <v>27</v>
      </c>
      <c r="C18" s="32">
        <v>7100000</v>
      </c>
      <c r="E18" s="32">
        <v>74177005050</v>
      </c>
      <c r="G18" s="32">
        <v>79540898850</v>
      </c>
      <c r="I18" s="32">
        <v>-5363893800</v>
      </c>
      <c r="K18" s="32">
        <v>7100000</v>
      </c>
      <c r="M18" s="32">
        <v>74177005050</v>
      </c>
      <c r="O18" s="32">
        <v>85892878350</v>
      </c>
      <c r="Q18" s="72">
        <v>-11715873300</v>
      </c>
      <c r="R18" s="72"/>
    </row>
    <row r="19" spans="1:18" ht="18.75" x14ac:dyDescent="0.2">
      <c r="A19" s="43" t="s">
        <v>55</v>
      </c>
      <c r="C19" s="32">
        <v>4000000</v>
      </c>
      <c r="E19" s="32">
        <v>20159334000</v>
      </c>
      <c r="G19" s="32">
        <v>20799502200</v>
      </c>
      <c r="I19" s="32">
        <v>-640168200</v>
      </c>
      <c r="K19" s="32">
        <v>4000000</v>
      </c>
      <c r="M19" s="32">
        <v>20159334000</v>
      </c>
      <c r="O19" s="32">
        <v>22425768000</v>
      </c>
      <c r="Q19" s="72">
        <v>-2266434000</v>
      </c>
      <c r="R19" s="72"/>
    </row>
    <row r="20" spans="1:18" ht="18.75" x14ac:dyDescent="0.2">
      <c r="A20" s="43" t="s">
        <v>30</v>
      </c>
      <c r="C20" s="32">
        <v>3700000</v>
      </c>
      <c r="E20" s="32">
        <v>39023420850</v>
      </c>
      <c r="G20" s="32">
        <v>40972752900</v>
      </c>
      <c r="I20" s="32">
        <v>-1949332050</v>
      </c>
      <c r="K20" s="32">
        <v>3700000</v>
      </c>
      <c r="M20" s="32">
        <v>39023420850</v>
      </c>
      <c r="O20" s="32">
        <v>45607013903</v>
      </c>
      <c r="Q20" s="72">
        <v>-6583593053</v>
      </c>
      <c r="R20" s="72"/>
    </row>
    <row r="21" spans="1:18" ht="18.75" x14ac:dyDescent="0.2">
      <c r="A21" s="43" t="s">
        <v>26</v>
      </c>
      <c r="C21" s="32">
        <v>1596219</v>
      </c>
      <c r="E21" s="32">
        <v>51330440426</v>
      </c>
      <c r="G21" s="32">
        <v>54662555569</v>
      </c>
      <c r="I21" s="32">
        <v>-3332115142</v>
      </c>
      <c r="K21" s="32">
        <v>1596219</v>
      </c>
      <c r="M21" s="32">
        <v>51330440426</v>
      </c>
      <c r="O21" s="32">
        <v>52203137253</v>
      </c>
      <c r="Q21" s="72">
        <v>-872696826</v>
      </c>
      <c r="R21" s="72"/>
    </row>
    <row r="22" spans="1:18" ht="18.75" x14ac:dyDescent="0.2">
      <c r="A22" s="43" t="s">
        <v>58</v>
      </c>
      <c r="C22" s="32">
        <v>14200000</v>
      </c>
      <c r="E22" s="32">
        <v>63477448470</v>
      </c>
      <c r="G22" s="32">
        <v>69645926340</v>
      </c>
      <c r="I22" s="32">
        <v>-6168477870</v>
      </c>
      <c r="K22" s="32">
        <v>14200000</v>
      </c>
      <c r="M22" s="32">
        <v>63477448470</v>
      </c>
      <c r="O22" s="32">
        <v>62622009300</v>
      </c>
      <c r="Q22" s="72">
        <v>855439170</v>
      </c>
      <c r="R22" s="72"/>
    </row>
    <row r="23" spans="1:18" ht="18.75" x14ac:dyDescent="0.2">
      <c r="A23" s="43" t="s">
        <v>44</v>
      </c>
      <c r="C23" s="32">
        <v>494366</v>
      </c>
      <c r="E23" s="32">
        <v>21013312573</v>
      </c>
      <c r="G23" s="32">
        <v>22364730009</v>
      </c>
      <c r="I23" s="32">
        <v>-1351417435</v>
      </c>
      <c r="K23" s="32">
        <v>494366</v>
      </c>
      <c r="M23" s="32">
        <v>21013312573</v>
      </c>
      <c r="O23" s="32">
        <v>14890163012</v>
      </c>
      <c r="Q23" s="72">
        <v>6123149561</v>
      </c>
      <c r="R23" s="72"/>
    </row>
    <row r="24" spans="1:18" ht="18.75" x14ac:dyDescent="0.2">
      <c r="A24" s="43" t="s">
        <v>56</v>
      </c>
      <c r="C24" s="32">
        <v>13000000</v>
      </c>
      <c r="E24" s="32">
        <v>74434464000</v>
      </c>
      <c r="G24" s="32">
        <v>80120430000</v>
      </c>
      <c r="I24" s="32">
        <v>-5685966000</v>
      </c>
      <c r="K24" s="32">
        <v>13000000</v>
      </c>
      <c r="M24" s="32">
        <v>74434464000</v>
      </c>
      <c r="O24" s="32">
        <v>88649379004</v>
      </c>
      <c r="Q24" s="72">
        <v>-14214915004</v>
      </c>
      <c r="R24" s="72"/>
    </row>
    <row r="25" spans="1:18" ht="18.75" x14ac:dyDescent="0.2">
      <c r="A25" s="43" t="s">
        <v>45</v>
      </c>
      <c r="C25" s="32">
        <v>22457454</v>
      </c>
      <c r="E25" s="32">
        <v>28418238325</v>
      </c>
      <c r="G25" s="32">
        <v>32883004755</v>
      </c>
      <c r="I25" s="32">
        <v>-4464766429</v>
      </c>
      <c r="K25" s="32">
        <v>22457454</v>
      </c>
      <c r="M25" s="32">
        <v>28418238325</v>
      </c>
      <c r="O25" s="32">
        <v>28966615710</v>
      </c>
      <c r="Q25" s="72">
        <v>-548377384</v>
      </c>
      <c r="R25" s="72"/>
    </row>
    <row r="26" spans="1:18" ht="18.75" x14ac:dyDescent="0.2">
      <c r="A26" s="43" t="s">
        <v>37</v>
      </c>
      <c r="C26" s="32">
        <v>40000000</v>
      </c>
      <c r="E26" s="32">
        <v>37416042000</v>
      </c>
      <c r="G26" s="32">
        <v>45805824000</v>
      </c>
      <c r="I26" s="32">
        <v>-8389782000</v>
      </c>
      <c r="K26" s="32">
        <v>40000000</v>
      </c>
      <c r="M26" s="32">
        <v>37416042000</v>
      </c>
      <c r="O26" s="32">
        <v>40915098004</v>
      </c>
      <c r="Q26" s="72">
        <v>-3499056004</v>
      </c>
      <c r="R26" s="72"/>
    </row>
    <row r="27" spans="1:18" ht="18.75" x14ac:dyDescent="0.2">
      <c r="A27" s="43" t="s">
        <v>109</v>
      </c>
      <c r="C27" s="32">
        <v>18418</v>
      </c>
      <c r="E27" s="32">
        <v>106857059637</v>
      </c>
      <c r="G27" s="32">
        <v>91309152785</v>
      </c>
      <c r="I27" s="32">
        <v>15547906852</v>
      </c>
      <c r="K27" s="32">
        <v>18418</v>
      </c>
      <c r="M27" s="32">
        <v>106857059637</v>
      </c>
      <c r="O27" s="32">
        <v>85996913372</v>
      </c>
      <c r="Q27" s="72">
        <v>20860146265</v>
      </c>
      <c r="R27" s="72"/>
    </row>
    <row r="28" spans="1:18" ht="18.75" x14ac:dyDescent="0.2">
      <c r="A28" s="43" t="s">
        <v>35</v>
      </c>
      <c r="C28" s="32">
        <v>725000</v>
      </c>
      <c r="E28" s="32">
        <v>18449568000</v>
      </c>
      <c r="G28" s="32">
        <v>19494563062</v>
      </c>
      <c r="I28" s="32">
        <v>-1044995062</v>
      </c>
      <c r="K28" s="32">
        <v>725000</v>
      </c>
      <c r="M28" s="32">
        <v>18449568000</v>
      </c>
      <c r="O28" s="32">
        <v>16900092562</v>
      </c>
      <c r="Q28" s="72">
        <v>1549475438</v>
      </c>
      <c r="R28" s="72"/>
    </row>
    <row r="29" spans="1:18" ht="18.75" x14ac:dyDescent="0.2">
      <c r="A29" s="43" t="s">
        <v>51</v>
      </c>
      <c r="C29" s="32">
        <v>39100000</v>
      </c>
      <c r="E29" s="32">
        <v>48623061105</v>
      </c>
      <c r="G29" s="32">
        <v>48933999945</v>
      </c>
      <c r="I29" s="32">
        <v>-310938840</v>
      </c>
      <c r="K29" s="32">
        <v>39100000</v>
      </c>
      <c r="M29" s="32">
        <v>48623061105</v>
      </c>
      <c r="O29" s="32">
        <v>49519225172</v>
      </c>
      <c r="Q29" s="72">
        <v>-896164067</v>
      </c>
      <c r="R29" s="72"/>
    </row>
    <row r="30" spans="1:18" ht="18.75" x14ac:dyDescent="0.2">
      <c r="A30" s="43" t="s">
        <v>54</v>
      </c>
      <c r="C30" s="32">
        <v>2000000</v>
      </c>
      <c r="E30" s="32">
        <v>40457835000</v>
      </c>
      <c r="G30" s="32">
        <v>50374477860</v>
      </c>
      <c r="I30" s="32">
        <v>-9916642860</v>
      </c>
      <c r="K30" s="32">
        <v>2000000</v>
      </c>
      <c r="M30" s="32">
        <v>40457835000</v>
      </c>
      <c r="O30" s="32">
        <v>42982722056</v>
      </c>
      <c r="Q30" s="72">
        <v>-2524887056</v>
      </c>
      <c r="R30" s="72"/>
    </row>
    <row r="31" spans="1:18" ht="18.75" x14ac:dyDescent="0.2">
      <c r="A31" s="43" t="s">
        <v>25</v>
      </c>
      <c r="C31" s="32">
        <v>10217646</v>
      </c>
      <c r="E31" s="32">
        <v>47564533262</v>
      </c>
      <c r="G31" s="32">
        <v>53628173313</v>
      </c>
      <c r="I31" s="32">
        <v>-6063640050</v>
      </c>
      <c r="K31" s="32">
        <v>10217646</v>
      </c>
      <c r="M31" s="32">
        <v>47564533262</v>
      </c>
      <c r="O31" s="32">
        <v>53072727124</v>
      </c>
      <c r="Q31" s="72">
        <v>-5508193861</v>
      </c>
      <c r="R31" s="72"/>
    </row>
    <row r="32" spans="1:18" ht="18.75" x14ac:dyDescent="0.2">
      <c r="A32" s="43" t="s">
        <v>64</v>
      </c>
      <c r="C32" s="32">
        <v>340000</v>
      </c>
      <c r="E32" s="32">
        <v>19058523030</v>
      </c>
      <c r="G32" s="32">
        <v>20030971506</v>
      </c>
      <c r="I32" s="32">
        <v>-972448476</v>
      </c>
      <c r="K32" s="32">
        <v>340000</v>
      </c>
      <c r="M32" s="32">
        <v>19058523030</v>
      </c>
      <c r="O32" s="32">
        <v>20030971506</v>
      </c>
      <c r="Q32" s="72">
        <v>-972448476</v>
      </c>
      <c r="R32" s="72"/>
    </row>
    <row r="33" spans="1:18" ht="18.75" x14ac:dyDescent="0.2">
      <c r="A33" s="43" t="s">
        <v>41</v>
      </c>
      <c r="C33" s="32">
        <v>900000</v>
      </c>
      <c r="E33" s="32">
        <v>25121631600</v>
      </c>
      <c r="G33" s="32">
        <v>28020281400</v>
      </c>
      <c r="I33" s="32">
        <v>-2898649800</v>
      </c>
      <c r="K33" s="32">
        <v>900000</v>
      </c>
      <c r="M33" s="32">
        <v>25121631600</v>
      </c>
      <c r="O33" s="32">
        <v>29979553950</v>
      </c>
      <c r="Q33" s="72">
        <v>-4857922350</v>
      </c>
      <c r="R33" s="72"/>
    </row>
    <row r="34" spans="1:18" ht="18.75" x14ac:dyDescent="0.2">
      <c r="A34" s="43" t="s">
        <v>21</v>
      </c>
      <c r="C34" s="32">
        <v>10056657</v>
      </c>
      <c r="E34" s="32">
        <v>18504113617</v>
      </c>
      <c r="G34" s="32">
        <v>21033309050</v>
      </c>
      <c r="I34" s="32">
        <v>-2529195432</v>
      </c>
      <c r="K34" s="32">
        <v>10056657</v>
      </c>
      <c r="M34" s="32">
        <v>18504113617</v>
      </c>
      <c r="O34" s="32">
        <v>21753080082</v>
      </c>
      <c r="Q34" s="72">
        <v>-3248966464</v>
      </c>
      <c r="R34" s="72"/>
    </row>
    <row r="35" spans="1:18" ht="18.75" x14ac:dyDescent="0.2">
      <c r="A35" s="43" t="s">
        <v>20</v>
      </c>
      <c r="C35" s="32">
        <v>48477827</v>
      </c>
      <c r="E35" s="32">
        <v>90306905483</v>
      </c>
      <c r="G35" s="32">
        <v>83849528037</v>
      </c>
      <c r="I35" s="32">
        <v>6457377446</v>
      </c>
      <c r="K35" s="32">
        <v>48477827</v>
      </c>
      <c r="M35" s="32">
        <v>90306905483</v>
      </c>
      <c r="O35" s="32">
        <v>80090756085</v>
      </c>
      <c r="Q35" s="72">
        <v>10216149398</v>
      </c>
      <c r="R35" s="72"/>
    </row>
    <row r="36" spans="1:18" ht="18.75" x14ac:dyDescent="0.2">
      <c r="A36" s="43" t="s">
        <v>39</v>
      </c>
      <c r="C36" s="32">
        <v>20654069</v>
      </c>
      <c r="E36" s="32">
        <v>185191219150</v>
      </c>
      <c r="G36" s="32">
        <v>179237177736</v>
      </c>
      <c r="I36" s="32">
        <v>5954041414</v>
      </c>
      <c r="K36" s="32">
        <v>20654069</v>
      </c>
      <c r="M36" s="32">
        <v>185191219150</v>
      </c>
      <c r="O36" s="32">
        <v>165481288961</v>
      </c>
      <c r="Q36" s="72">
        <v>19709930189</v>
      </c>
      <c r="R36" s="72"/>
    </row>
    <row r="37" spans="1:18" ht="18.75" x14ac:dyDescent="0.2">
      <c r="A37" s="43" t="s">
        <v>48</v>
      </c>
      <c r="C37" s="32">
        <v>3434904</v>
      </c>
      <c r="E37" s="32">
        <v>35032424455</v>
      </c>
      <c r="G37" s="32">
        <v>43227143626</v>
      </c>
      <c r="I37" s="32">
        <v>-8194719170</v>
      </c>
      <c r="K37" s="32">
        <v>3434904</v>
      </c>
      <c r="M37" s="32">
        <v>35032424455</v>
      </c>
      <c r="O37" s="32">
        <v>35702008331</v>
      </c>
      <c r="Q37" s="72">
        <v>-669583875</v>
      </c>
      <c r="R37" s="72"/>
    </row>
    <row r="38" spans="1:18" ht="18.75" x14ac:dyDescent="0.2">
      <c r="A38" s="43" t="s">
        <v>49</v>
      </c>
      <c r="C38" s="32">
        <v>40300000</v>
      </c>
      <c r="E38" s="32">
        <v>154191767535</v>
      </c>
      <c r="G38" s="32">
        <v>167331518055</v>
      </c>
      <c r="I38" s="32">
        <v>-13139750520</v>
      </c>
      <c r="K38" s="32">
        <v>40300000</v>
      </c>
      <c r="M38" s="32">
        <v>154191767535</v>
      </c>
      <c r="O38" s="32">
        <v>188202890080</v>
      </c>
      <c r="Q38" s="72">
        <v>-34011122545</v>
      </c>
      <c r="R38" s="72"/>
    </row>
    <row r="39" spans="1:18" ht="18.75" x14ac:dyDescent="0.2">
      <c r="A39" s="43" t="s">
        <v>19</v>
      </c>
      <c r="C39" s="32">
        <v>1428571</v>
      </c>
      <c r="E39" s="32">
        <v>3794429718</v>
      </c>
      <c r="G39" s="32">
        <v>4559374634</v>
      </c>
      <c r="I39" s="32">
        <v>-764944915</v>
      </c>
      <c r="K39" s="32">
        <v>1428571</v>
      </c>
      <c r="M39" s="32">
        <v>3794429718</v>
      </c>
      <c r="O39" s="32">
        <v>3267110026</v>
      </c>
      <c r="Q39" s="72">
        <v>527319692</v>
      </c>
      <c r="R39" s="72"/>
    </row>
    <row r="40" spans="1:18" ht="18.75" x14ac:dyDescent="0.2">
      <c r="A40" s="43" t="s">
        <v>29</v>
      </c>
      <c r="C40" s="32">
        <v>585000</v>
      </c>
      <c r="E40" s="32">
        <v>117321508687</v>
      </c>
      <c r="G40" s="32">
        <v>113181091627</v>
      </c>
      <c r="I40" s="32">
        <v>4140417060</v>
      </c>
      <c r="K40" s="32">
        <v>585000</v>
      </c>
      <c r="M40" s="32">
        <v>117321508687</v>
      </c>
      <c r="O40" s="32">
        <v>81715085010</v>
      </c>
      <c r="Q40" s="72">
        <v>35606423677</v>
      </c>
      <c r="R40" s="72"/>
    </row>
    <row r="41" spans="1:18" ht="18.75" x14ac:dyDescent="0.2">
      <c r="A41" s="43" t="s">
        <v>33</v>
      </c>
      <c r="C41" s="32">
        <v>5116551</v>
      </c>
      <c r="E41" s="32">
        <v>35043280823</v>
      </c>
      <c r="G41" s="32">
        <v>38145806411</v>
      </c>
      <c r="I41" s="32">
        <v>-3102525587</v>
      </c>
      <c r="K41" s="32">
        <v>5116551</v>
      </c>
      <c r="M41" s="32">
        <v>35043280823</v>
      </c>
      <c r="O41" s="32">
        <v>29295979324</v>
      </c>
      <c r="Q41" s="72">
        <v>5747301499</v>
      </c>
      <c r="R41" s="72"/>
    </row>
    <row r="42" spans="1:18" ht="18.75" x14ac:dyDescent="0.2">
      <c r="A42" s="43" t="s">
        <v>28</v>
      </c>
      <c r="C42" s="32">
        <v>5672727</v>
      </c>
      <c r="E42" s="32">
        <v>11153891114</v>
      </c>
      <c r="G42" s="32">
        <v>12693331091</v>
      </c>
      <c r="I42" s="32">
        <v>-1539439976</v>
      </c>
      <c r="K42" s="32">
        <v>5672727</v>
      </c>
      <c r="M42" s="32">
        <v>11153891114</v>
      </c>
      <c r="O42" s="32">
        <v>14762834650</v>
      </c>
      <c r="Q42" s="72">
        <v>-3608943535</v>
      </c>
      <c r="R42" s="72"/>
    </row>
    <row r="43" spans="1:18" ht="18.75" x14ac:dyDescent="0.2">
      <c r="A43" s="43" t="s">
        <v>60</v>
      </c>
      <c r="C43" s="32">
        <v>3500000</v>
      </c>
      <c r="E43" s="32">
        <v>17047957500</v>
      </c>
      <c r="G43" s="32">
        <v>19002539481</v>
      </c>
      <c r="I43" s="32">
        <v>-1954581981</v>
      </c>
      <c r="K43" s="32">
        <v>3500000</v>
      </c>
      <c r="M43" s="32">
        <v>17047957500</v>
      </c>
      <c r="O43" s="32">
        <v>17813376072</v>
      </c>
      <c r="Q43" s="72">
        <v>-765418572</v>
      </c>
      <c r="R43" s="72"/>
    </row>
    <row r="44" spans="1:18" ht="18.75" x14ac:dyDescent="0.2">
      <c r="A44" s="43" t="s">
        <v>47</v>
      </c>
      <c r="C44" s="32">
        <v>10180000</v>
      </c>
      <c r="E44" s="32">
        <v>30884497308</v>
      </c>
      <c r="G44" s="32">
        <v>36268033536</v>
      </c>
      <c r="I44" s="32">
        <v>-5383536228</v>
      </c>
      <c r="K44" s="32">
        <v>10180000</v>
      </c>
      <c r="M44" s="32">
        <v>30884497308</v>
      </c>
      <c r="O44" s="32">
        <v>37745470165</v>
      </c>
      <c r="Q44" s="72">
        <v>-6860972857</v>
      </c>
      <c r="R44" s="72"/>
    </row>
    <row r="45" spans="1:18" ht="18.75" x14ac:dyDescent="0.2">
      <c r="A45" s="43" t="s">
        <v>31</v>
      </c>
      <c r="C45" s="32">
        <v>360000</v>
      </c>
      <c r="E45" s="32">
        <v>62091941580</v>
      </c>
      <c r="G45" s="32">
        <v>66618845280</v>
      </c>
      <c r="I45" s="32">
        <v>-4526903700</v>
      </c>
      <c r="K45" s="32">
        <v>360000</v>
      </c>
      <c r="M45" s="32">
        <v>62091941580</v>
      </c>
      <c r="O45" s="32">
        <v>58348746901</v>
      </c>
      <c r="Q45" s="72">
        <v>3743194679</v>
      </c>
      <c r="R45" s="72"/>
    </row>
    <row r="46" spans="1:18" ht="18.75" x14ac:dyDescent="0.2">
      <c r="A46" s="43" t="s">
        <v>57</v>
      </c>
      <c r="C46" s="32">
        <v>3234807</v>
      </c>
      <c r="E46" s="32">
        <v>38104384795</v>
      </c>
      <c r="G46" s="32">
        <v>41094855500</v>
      </c>
      <c r="I46" s="32">
        <v>-2990470704</v>
      </c>
      <c r="K46" s="32">
        <v>3234807</v>
      </c>
      <c r="M46" s="32">
        <v>38104384795</v>
      </c>
      <c r="O46" s="32">
        <v>45500172565</v>
      </c>
      <c r="Q46" s="72">
        <v>-7395787769</v>
      </c>
      <c r="R46" s="72"/>
    </row>
    <row r="47" spans="1:18" ht="18.75" x14ac:dyDescent="0.2">
      <c r="A47" s="43" t="s">
        <v>59</v>
      </c>
      <c r="C47" s="32">
        <v>6980000</v>
      </c>
      <c r="E47" s="32">
        <v>51483439980</v>
      </c>
      <c r="G47" s="32">
        <v>55160828550</v>
      </c>
      <c r="I47" s="32">
        <v>-3677388570</v>
      </c>
      <c r="K47" s="32">
        <v>6980000</v>
      </c>
      <c r="M47" s="32">
        <v>51483439980</v>
      </c>
      <c r="O47" s="32">
        <v>51622209362</v>
      </c>
      <c r="Q47" s="72">
        <v>-138769382</v>
      </c>
      <c r="R47" s="72"/>
    </row>
    <row r="48" spans="1:18" ht="18.75" x14ac:dyDescent="0.2">
      <c r="A48" s="43" t="s">
        <v>52</v>
      </c>
      <c r="C48" s="32">
        <v>13200000</v>
      </c>
      <c r="E48" s="32">
        <v>34509439800</v>
      </c>
      <c r="G48" s="32">
        <v>41896821780</v>
      </c>
      <c r="I48" s="32">
        <v>-7387381980</v>
      </c>
      <c r="K48" s="32">
        <v>13200000</v>
      </c>
      <c r="M48" s="32">
        <v>34509439800</v>
      </c>
      <c r="O48" s="32">
        <v>35060541021</v>
      </c>
      <c r="Q48" s="72">
        <v>-551101221</v>
      </c>
      <c r="R48" s="72"/>
    </row>
    <row r="49" spans="1:18" ht="18.75" x14ac:dyDescent="0.2">
      <c r="A49" s="43" t="s">
        <v>36</v>
      </c>
      <c r="C49" s="32">
        <v>14000000</v>
      </c>
      <c r="E49" s="32">
        <v>29823488100</v>
      </c>
      <c r="G49" s="32">
        <v>33859331100</v>
      </c>
      <c r="I49" s="32">
        <v>-4035843000</v>
      </c>
      <c r="K49" s="32">
        <v>14000000</v>
      </c>
      <c r="M49" s="32">
        <v>29823488100</v>
      </c>
      <c r="O49" s="32">
        <v>33664497300</v>
      </c>
      <c r="Q49" s="72">
        <v>-3841009200</v>
      </c>
      <c r="R49" s="72"/>
    </row>
    <row r="50" spans="1:18" ht="18.75" x14ac:dyDescent="0.2">
      <c r="A50" s="43" t="s">
        <v>24</v>
      </c>
      <c r="C50" s="32">
        <v>20234000</v>
      </c>
      <c r="E50" s="32">
        <v>33569611251</v>
      </c>
      <c r="G50" s="32">
        <v>37431423929</v>
      </c>
      <c r="I50" s="32">
        <v>-3861812677</v>
      </c>
      <c r="K50" s="32">
        <v>20234000</v>
      </c>
      <c r="M50" s="32">
        <v>33569611251</v>
      </c>
      <c r="O50" s="32">
        <v>45496980618</v>
      </c>
      <c r="Q50" s="72">
        <v>-11927369366</v>
      </c>
      <c r="R50" s="72"/>
    </row>
    <row r="51" spans="1:18" ht="18.75" x14ac:dyDescent="0.2">
      <c r="A51" s="43" t="s">
        <v>34</v>
      </c>
      <c r="C51" s="32">
        <v>2000792</v>
      </c>
      <c r="E51" s="32">
        <v>26213534450</v>
      </c>
      <c r="G51" s="32">
        <v>26332867687</v>
      </c>
      <c r="I51" s="32">
        <v>-119333236</v>
      </c>
      <c r="K51" s="32">
        <v>2000792</v>
      </c>
      <c r="M51" s="32">
        <v>26213534450</v>
      </c>
      <c r="O51" s="32">
        <v>25716312634</v>
      </c>
      <c r="Q51" s="72">
        <v>497221800</v>
      </c>
      <c r="R51" s="72"/>
    </row>
    <row r="52" spans="1:18" ht="18.75" x14ac:dyDescent="0.2">
      <c r="A52" s="44" t="s">
        <v>38</v>
      </c>
      <c r="C52" s="34">
        <v>653648</v>
      </c>
      <c r="E52" s="34">
        <v>13281069757</v>
      </c>
      <c r="G52" s="34">
        <v>12975683124</v>
      </c>
      <c r="I52" s="34">
        <v>305386633</v>
      </c>
      <c r="K52" s="34">
        <v>653648</v>
      </c>
      <c r="M52" s="34">
        <v>13281069757</v>
      </c>
      <c r="O52" s="34">
        <v>17056168355</v>
      </c>
      <c r="Q52" s="73">
        <v>-3775098594</v>
      </c>
      <c r="R52" s="73"/>
    </row>
    <row r="53" spans="1:18" ht="21" x14ac:dyDescent="0.2">
      <c r="A53" s="50" t="s">
        <v>65</v>
      </c>
      <c r="C53" s="36">
        <v>401231217</v>
      </c>
      <c r="E53" s="36">
        <v>1885729992619</v>
      </c>
      <c r="G53" s="36">
        <v>1982076069723</v>
      </c>
      <c r="I53" s="36">
        <v>-96346077087</v>
      </c>
      <c r="K53" s="36">
        <v>401231217</v>
      </c>
      <c r="M53" s="36">
        <v>1885729992619</v>
      </c>
      <c r="O53" s="36">
        <v>1926694901600</v>
      </c>
      <c r="Q53" s="75">
        <f>SUM(Q8:R52)</f>
        <v>-40964908981</v>
      </c>
      <c r="R53" s="75"/>
    </row>
    <row r="54" spans="1:18" x14ac:dyDescent="0.2">
      <c r="C54" s="51"/>
      <c r="G54" s="51"/>
      <c r="I54" s="51"/>
      <c r="Q54" s="51"/>
    </row>
    <row r="55" spans="1:18" x14ac:dyDescent="0.2">
      <c r="I55" s="51"/>
      <c r="Q55" s="51"/>
    </row>
  </sheetData>
  <mergeCells count="54">
    <mergeCell ref="Q53:R53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سپرده بانکی</vt:lpstr>
      <vt:lpstr>سود سپرده بانکی</vt:lpstr>
      <vt:lpstr>سایر درآمدها</vt:lpstr>
      <vt:lpstr>درآمد سرمایه گذاری در سهام</vt:lpstr>
      <vt:lpstr>درآمد سود سهام</vt:lpstr>
      <vt:lpstr>درآمد ناشی از تغییر قیمت اوراق</vt:lpstr>
      <vt:lpstr>درآمد ناشی از فروش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Reyhane Banki</cp:lastModifiedBy>
  <cp:lastPrinted>2024-10-28T08:28:50Z</cp:lastPrinted>
  <dcterms:created xsi:type="dcterms:W3CDTF">2024-10-23T08:17:32Z</dcterms:created>
  <dcterms:modified xsi:type="dcterms:W3CDTF">2024-10-29T10:53:07Z</dcterms:modified>
</cp:coreProperties>
</file>