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3\"/>
    </mc:Choice>
  </mc:AlternateContent>
  <xr:revisionPtr revIDLastSave="0" documentId="13_ncr:1_{6776D2DC-5C9C-4AC8-8227-548421985719}" xr6:coauthVersionLast="47" xr6:coauthVersionMax="47" xr10:uidLastSave="{00000000-0000-0000-0000-000000000000}"/>
  <bookViews>
    <workbookView xWindow="-120" yWindow="-120" windowWidth="29040" windowHeight="15840" tabRatio="1000" activeTab="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56" i="1"/>
  <c r="E54" i="1"/>
  <c r="E56" i="1" s="1"/>
  <c r="W55" i="1"/>
  <c r="W56" i="1" s="1"/>
  <c r="U55" i="1"/>
  <c r="U56" i="1"/>
  <c r="C9" i="15"/>
  <c r="E9" i="15"/>
  <c r="G9" i="15"/>
  <c r="E9" i="14"/>
  <c r="C9" i="14"/>
  <c r="E15" i="13"/>
  <c r="G15" i="13"/>
  <c r="G86" i="11"/>
  <c r="E86" i="11"/>
  <c r="C86" i="11"/>
  <c r="I86" i="11"/>
  <c r="K86" i="11"/>
  <c r="M86" i="11"/>
  <c r="O86" i="11"/>
  <c r="Q86" i="11"/>
  <c r="S86" i="11"/>
  <c r="U86" i="11"/>
  <c r="C56" i="10"/>
  <c r="E56" i="10"/>
  <c r="G56" i="10"/>
  <c r="I56" i="10"/>
  <c r="K56" i="10"/>
  <c r="M56" i="10"/>
  <c r="O56" i="10"/>
  <c r="Q56" i="10"/>
  <c r="C53" i="9"/>
  <c r="E53" i="9"/>
  <c r="G53" i="9"/>
  <c r="I53" i="9"/>
  <c r="K53" i="9"/>
  <c r="M53" i="9"/>
  <c r="N53" i="9" s="1"/>
  <c r="O53" i="9" s="1"/>
  <c r="Q53" i="9"/>
  <c r="I39" i="8"/>
  <c r="K39" i="8"/>
  <c r="M39" i="8"/>
  <c r="O39" i="8"/>
  <c r="Q39" i="8"/>
  <c r="S39" i="8"/>
  <c r="C15" i="7"/>
  <c r="E15" i="7"/>
  <c r="G15" i="7"/>
  <c r="I15" i="7"/>
  <c r="K15" i="7"/>
  <c r="M15" i="7"/>
  <c r="K17" i="6"/>
  <c r="I17" i="6"/>
  <c r="M17" i="6"/>
  <c r="O17" i="6"/>
  <c r="Q17" i="6"/>
  <c r="C56" i="1"/>
  <c r="I56" i="1"/>
  <c r="K56" i="1"/>
  <c r="M56" i="1"/>
  <c r="O56" i="1"/>
  <c r="S56" i="1"/>
  <c r="Q56" i="1"/>
  <c r="Y56" i="1"/>
</calcChain>
</file>

<file path=xl/sharedStrings.xml><?xml version="1.0" encoding="utf-8"?>
<sst xmlns="http://schemas.openxmlformats.org/spreadsheetml/2006/main" count="595" uniqueCount="170">
  <si>
    <t>صندوق سرمايه گذاري مشترک يکم سامان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</si>
  <si>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</si>
  <si>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</si>
  <si>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</si>
  <si>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</si>
  <si>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</si>
  <si>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</si>
  <si>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</si>
  <si>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</si>
  <si>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</si>
  <si>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</si>
  <si>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</si>
  <si>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</si>
  <si>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</si>
  <si>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</si>
  <si>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</si>
  <si>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بانک خاورمیانه</t>
  </si>
  <si>
    <t>بانک سامان</t>
  </si>
  <si>
    <t>بانک ملت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</si>
  <si>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</si>
  <si>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</si>
  <si>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</si>
  <si>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</si>
  <si>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</si>
  <si>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</si>
  <si>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</si>
  <si>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</si>
  <si>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شازند</t>
  </si>
  <si>
    <t>پتروشیمی نوری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</si>
  <si>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</si>
  <si>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</si>
  <si>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</si>
  <si>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</si>
  <si>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</si>
  <si>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</si>
  <si>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</si>
  <si>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</si>
  <si>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</si>
  <si>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</si>
  <si>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</si>
  <si>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</si>
  <si>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</si>
  <si>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</si>
  <si>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</si>
  <si>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</si>
  <si>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</si>
  <si>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</si>
  <si>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</si>
  <si>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</si>
  <si>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</si>
  <si>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</si>
  <si>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</si>
  <si>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</si>
  <si>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</si>
  <si>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</si>
  <si>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</si>
  <si>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نشاسته و گلوکز آردینه</t>
  </si>
  <si>
    <t>نفت‌ بهران‌</t>
  </si>
  <si>
    <t>کاشی‌ الوند</t>
  </si>
  <si>
    <t>کربن‌ ایران‌</t>
  </si>
  <si>
    <t>کویر تایر</t>
  </si>
  <si>
    <t>تولیدی و صنعتی گوهرفام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</si>
  <si>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</si>
  <si>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</si>
  <si>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</si>
  <si>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</si>
  <si>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</si>
  <si>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</si>
  <si>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</si>
  <si>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</si>
  <si>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</si>
  <si>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</si>
  <si>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</si>
  <si>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</si>
  <si>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</si>
  <si>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</si>
  <si>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</si>
  <si>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</si>
  <si>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</si>
  <si>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</si>
  <si>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</si>
  <si>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</si>
  <si>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</si>
  <si>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</si>
  <si>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</si>
  <si>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</si>
  <si>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</si>
  <si>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</si>
  <si>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</si>
  <si>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</si>
  <si>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</si>
  <si>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</si>
  <si>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</si>
  <si>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</si>
  <si>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</si>
  <si>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</si>
  <si>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</si>
  <si>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</si>
  <si>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</si>
  <si>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</si>
  <si>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</si>
  <si>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</si>
  <si>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</si>
  <si>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</si>
  <si>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</si>
  <si>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</si>
  <si>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</si>
  <si>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توسعه‌معادن‌وفلزات‌</t>
  </si>
  <si>
    <t>1402/04/17</t>
  </si>
  <si>
    <t>1403/02/29</t>
  </si>
  <si>
    <t>سیمان فارس و خوزستان</t>
  </si>
  <si>
    <t>1402/04/14</t>
  </si>
  <si>
    <t>1403/02/22</t>
  </si>
  <si>
    <t>1402/04/28</t>
  </si>
  <si>
    <t>بیمه البرز</t>
  </si>
  <si>
    <t>1402/10/06</t>
  </si>
  <si>
    <t>1402/05/03</t>
  </si>
  <si>
    <t>1402/06/19</t>
  </si>
  <si>
    <t>1402/12/05</t>
  </si>
  <si>
    <t>1402/05/07</t>
  </si>
  <si>
    <t>1402/05/14</t>
  </si>
  <si>
    <t>1403/01/30</t>
  </si>
  <si>
    <t>1402/06/06</t>
  </si>
  <si>
    <t>1402/06/22</t>
  </si>
  <si>
    <t>1402/07/30</t>
  </si>
  <si>
    <t>1402/05/01</t>
  </si>
  <si>
    <t>1402/11/24</t>
  </si>
  <si>
    <t>1402/12/22</t>
  </si>
  <si>
    <t>1402/10/30</t>
  </si>
  <si>
    <t>1403/01/25</t>
  </si>
  <si>
    <t>ص. معدنی کیمیای زنجان گستران</t>
  </si>
  <si>
    <t>بهای فروش</t>
  </si>
  <si>
    <t>ارزش دفتری</t>
  </si>
  <si>
    <t>سود و زیان ناشی از تغییر قیمت</t>
  </si>
  <si>
    <t>سود و زیان ناشی از فروش</t>
  </si>
  <si>
    <t>ح . تامین سرمایه نوین</t>
  </si>
  <si>
    <t>ح . سرمایه گذاری صدرتامین</t>
  </si>
  <si>
    <t>کشاورزی و دامپروری فجر اصفهان</t>
  </si>
  <si>
    <t>ح . گروه مالی صبا تامین</t>
  </si>
  <si>
    <t>توسعه فن افزار توسن</t>
  </si>
  <si>
    <t>کارخانجات‌تولیدی‌شیشه‌رازی‌</t>
  </si>
  <si>
    <t>گسترش نفت و گاز پارسیان</t>
  </si>
  <si>
    <t>پالایش نفت اصفهان</t>
  </si>
  <si>
    <t>نخریسی و نساجی خسروی خراسان</t>
  </si>
  <si>
    <t>سرمایه‌گذاری‌غدیر(هلدینگ‌</t>
  </si>
  <si>
    <t>تامین سرمایه کیمیا</t>
  </si>
  <si>
    <t>تولیدی مخازن گازطبیعی آسیاناما</t>
  </si>
  <si>
    <t>سرمایه‌ گذاری‌ آتیه‌ دماوند</t>
  </si>
  <si>
    <t>پارس فنر</t>
  </si>
  <si>
    <t>توسعه حمل و نقل ریلی پارسیان</t>
  </si>
  <si>
    <t>توسعه صنایع و معادن کوثر</t>
  </si>
  <si>
    <t>س. نفت و گاز و پتروشیمی تأمین</t>
  </si>
  <si>
    <t>پخش رازی</t>
  </si>
  <si>
    <t>ح . بیمه کوثر</t>
  </si>
  <si>
    <t>توسعه معادن کرومیت کاوندگان</t>
  </si>
  <si>
    <t>تامین سرمایه نوین</t>
  </si>
  <si>
    <t>پمپ‌ سازی‌ ایران‌</t>
  </si>
  <si>
    <t>سرمایه‌گذاری‌ ملی‌ایران‌</t>
  </si>
  <si>
    <t>پتروشیمی جم پیلن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</si>
  <si>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</si>
  <si>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</si>
  <si>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</si>
  <si>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</si>
  <si>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</si>
  <si>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</si>
  <si>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</si>
  <si>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</si>
  <si>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تعدیل کارمزد کارگزار</t>
  </si>
  <si>
    <t>سرمایه‌گذاری در سهام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</si>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</sst>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10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/>
    <xf numFmtId="10" fontId="1" fillId="0" borderId="2" xfId="0" applyNumberFormat="1" applyFont="1" applyBorder="1"/>
    <xf numFmtId="0" fontId="1" fillId="0" borderId="2" xfId="0" applyFont="1" applyBorder="1"/>
    <xf numFmtId="3" fontId="1" fillId="0" borderId="0" xfId="0" applyNumberFormat="1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8"/>
  <sheetViews>
    <sheetView rightToLeft="1" view="pageBreakPreview" topLeftCell="B37" zoomScale="115" zoomScaleNormal="100" zoomScaleSheetLayoutView="115" workbookViewId="0">
      <selection activeCell="I46" sqref="I46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6" t="s">
        <v>3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30" x14ac:dyDescent="0.45">
      <c r="A7" s="6" t="s">
        <v>3</v>
      </c>
      <c r="C7" s="6" t="s">
        <v>7</v>
      </c>
      <c r="E7" s="6" t="s">
        <v>8</v>
      </c>
      <c r="G7" s="6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8" t="s">
        <v>13</v>
      </c>
    </row>
    <row r="8" spans="1:25" ht="30" x14ac:dyDescent="0.45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9" t="s">
        <v>13</v>
      </c>
    </row>
    <row r="9" spans="1:25" x14ac:dyDescent="0.45">
      <c r="A9" s="1" t="s">
        <v>15</v>
      </c>
      <c r="C9" s="4">
        <v>110000</v>
      </c>
      <c r="E9" s="4">
        <v>2240532558</v>
      </c>
      <c r="G9" s="4">
        <v>2498544675</v>
      </c>
      <c r="I9" s="4">
        <v>0</v>
      </c>
      <c r="K9" s="4">
        <v>0</v>
      </c>
      <c r="M9" s="4">
        <v>-110000</v>
      </c>
      <c r="O9" s="4">
        <v>2393997340</v>
      </c>
      <c r="Q9" s="4">
        <v>0</v>
      </c>
      <c r="S9" s="4">
        <v>0</v>
      </c>
      <c r="U9" s="4">
        <v>0</v>
      </c>
      <c r="W9" s="4">
        <v>0</v>
      </c>
      <c r="Y9" s="5">
        <v>0</v>
      </c>
    </row>
    <row r="10" spans="1:25" x14ac:dyDescent="0.45">
      <c r="A10" s="1" t="s">
        <v>16</v>
      </c>
      <c r="C10" s="4">
        <v>2857142</v>
      </c>
      <c r="E10" s="4">
        <v>11155342527</v>
      </c>
      <c r="G10" s="4">
        <v>9733166651.4776993</v>
      </c>
      <c r="I10" s="4">
        <v>0</v>
      </c>
      <c r="K10" s="4">
        <v>0</v>
      </c>
      <c r="M10" s="4">
        <v>0</v>
      </c>
      <c r="O10" s="4">
        <v>0</v>
      </c>
      <c r="Q10" s="4">
        <v>2857142</v>
      </c>
      <c r="S10" s="4">
        <v>3298</v>
      </c>
      <c r="U10" s="4">
        <v>11155342527</v>
      </c>
      <c r="W10" s="4">
        <v>9366788332.8197994</v>
      </c>
      <c r="Y10" s="5">
        <v>4.5999999999999999E-3</v>
      </c>
    </row>
    <row r="11" spans="1:25" x14ac:dyDescent="0.45">
      <c r="A11" s="1" t="s">
        <v>17</v>
      </c>
      <c r="C11" s="4">
        <v>54250608</v>
      </c>
      <c r="E11" s="4">
        <v>88158601041</v>
      </c>
      <c r="G11" s="4">
        <v>95452235881.848007</v>
      </c>
      <c r="I11" s="4">
        <v>0</v>
      </c>
      <c r="K11" s="4">
        <v>0</v>
      </c>
      <c r="M11" s="4">
        <v>0</v>
      </c>
      <c r="O11" s="4">
        <v>0</v>
      </c>
      <c r="Q11" s="4">
        <v>54250608</v>
      </c>
      <c r="S11" s="4">
        <v>1687</v>
      </c>
      <c r="U11" s="4">
        <v>88158601041</v>
      </c>
      <c r="W11" s="4">
        <v>90976227080.608795</v>
      </c>
      <c r="Y11" s="5">
        <v>4.4499999999999998E-2</v>
      </c>
    </row>
    <row r="12" spans="1:25" x14ac:dyDescent="0.45">
      <c r="A12" s="1" t="s">
        <v>18</v>
      </c>
      <c r="C12" s="4">
        <v>10056657</v>
      </c>
      <c r="E12" s="4">
        <v>24022272000</v>
      </c>
      <c r="G12" s="4">
        <v>23982370918.1492</v>
      </c>
      <c r="I12" s="4">
        <v>0</v>
      </c>
      <c r="K12" s="4">
        <v>0</v>
      </c>
      <c r="M12" s="4">
        <v>0</v>
      </c>
      <c r="O12" s="4">
        <v>0</v>
      </c>
      <c r="Q12" s="4">
        <v>10056657</v>
      </c>
      <c r="S12" s="4">
        <v>2156</v>
      </c>
      <c r="U12" s="4">
        <v>24022272000</v>
      </c>
      <c r="W12" s="4">
        <v>21553143684.6726</v>
      </c>
      <c r="Y12" s="5">
        <v>1.0500000000000001E-2</v>
      </c>
    </row>
    <row r="13" spans="1:25" x14ac:dyDescent="0.45">
      <c r="A13" s="1" t="s">
        <v>19</v>
      </c>
      <c r="C13" s="4">
        <v>8278845</v>
      </c>
      <c r="E13" s="4">
        <v>43999915558</v>
      </c>
      <c r="G13" s="4">
        <v>29066897300.786999</v>
      </c>
      <c r="I13" s="4">
        <v>0</v>
      </c>
      <c r="K13" s="4">
        <v>0</v>
      </c>
      <c r="M13" s="4">
        <v>0</v>
      </c>
      <c r="O13" s="4">
        <v>0</v>
      </c>
      <c r="Q13" s="4">
        <v>8278845</v>
      </c>
      <c r="S13" s="4">
        <v>3189</v>
      </c>
      <c r="U13" s="4">
        <v>43999915558</v>
      </c>
      <c r="W13" s="4">
        <v>26244149346.605301</v>
      </c>
      <c r="Y13" s="5">
        <v>1.2800000000000001E-2</v>
      </c>
    </row>
    <row r="14" spans="1:25" x14ac:dyDescent="0.45">
      <c r="A14" s="1" t="s">
        <v>20</v>
      </c>
      <c r="C14" s="4">
        <v>20234000</v>
      </c>
      <c r="E14" s="4">
        <v>43839071352</v>
      </c>
      <c r="G14" s="4">
        <v>47588795818.199997</v>
      </c>
      <c r="I14" s="4">
        <v>0</v>
      </c>
      <c r="K14" s="4">
        <v>0</v>
      </c>
      <c r="M14" s="4">
        <v>0</v>
      </c>
      <c r="O14" s="4">
        <v>0</v>
      </c>
      <c r="Q14" s="4">
        <v>20234000</v>
      </c>
      <c r="S14" s="4">
        <v>2307</v>
      </c>
      <c r="U14" s="4">
        <v>43839071352</v>
      </c>
      <c r="W14" s="4">
        <v>46402092963.900002</v>
      </c>
      <c r="Y14" s="5">
        <v>2.2700000000000001E-2</v>
      </c>
    </row>
    <row r="15" spans="1:25" x14ac:dyDescent="0.45">
      <c r="A15" s="1" t="s">
        <v>21</v>
      </c>
      <c r="C15" s="4">
        <v>3928204</v>
      </c>
      <c r="E15" s="4">
        <v>48793493941</v>
      </c>
      <c r="G15" s="4">
        <v>54784781542.386002</v>
      </c>
      <c r="I15" s="4">
        <v>0</v>
      </c>
      <c r="K15" s="4">
        <v>0</v>
      </c>
      <c r="M15" s="4">
        <v>0</v>
      </c>
      <c r="O15" s="4">
        <v>0</v>
      </c>
      <c r="Q15" s="4">
        <v>3928204</v>
      </c>
      <c r="S15" s="4">
        <v>14160</v>
      </c>
      <c r="U15" s="4">
        <v>48793493941</v>
      </c>
      <c r="W15" s="4">
        <v>55292409596.592003</v>
      </c>
      <c r="Y15" s="5">
        <v>2.7E-2</v>
      </c>
    </row>
    <row r="16" spans="1:25" x14ac:dyDescent="0.45">
      <c r="A16" s="1" t="s">
        <v>22</v>
      </c>
      <c r="C16" s="4">
        <v>1596219</v>
      </c>
      <c r="E16" s="4">
        <v>59672495414</v>
      </c>
      <c r="G16" s="4">
        <v>58788031461.997498</v>
      </c>
      <c r="I16" s="4">
        <v>0</v>
      </c>
      <c r="K16" s="4">
        <v>0</v>
      </c>
      <c r="M16" s="4">
        <v>0</v>
      </c>
      <c r="O16" s="4">
        <v>0</v>
      </c>
      <c r="Q16" s="4">
        <v>1596219</v>
      </c>
      <c r="S16" s="4">
        <v>33950</v>
      </c>
      <c r="U16" s="4">
        <v>59672495414</v>
      </c>
      <c r="W16" s="4">
        <v>53869194821.452499</v>
      </c>
      <c r="Y16" s="5">
        <v>2.63E-2</v>
      </c>
    </row>
    <row r="17" spans="1:25" x14ac:dyDescent="0.45">
      <c r="A17" s="1" t="s">
        <v>23</v>
      </c>
      <c r="C17" s="4">
        <v>7100000</v>
      </c>
      <c r="E17" s="4">
        <v>89502981447</v>
      </c>
      <c r="G17" s="4">
        <v>88998290550</v>
      </c>
      <c r="I17" s="4">
        <v>0</v>
      </c>
      <c r="K17" s="4">
        <v>0</v>
      </c>
      <c r="M17" s="4">
        <v>0</v>
      </c>
      <c r="O17" s="4">
        <v>0</v>
      </c>
      <c r="Q17" s="4">
        <v>7100000</v>
      </c>
      <c r="S17" s="4">
        <v>12770</v>
      </c>
      <c r="U17" s="4">
        <v>89502981447</v>
      </c>
      <c r="W17" s="4">
        <v>90127531350</v>
      </c>
      <c r="Y17" s="5">
        <v>4.41E-2</v>
      </c>
    </row>
    <row r="18" spans="1:25" x14ac:dyDescent="0.45">
      <c r="A18" s="1" t="s">
        <v>24</v>
      </c>
      <c r="C18" s="4">
        <v>5672727</v>
      </c>
      <c r="E18" s="4">
        <v>17648263601</v>
      </c>
      <c r="G18" s="4">
        <v>16775948466.1912</v>
      </c>
      <c r="I18" s="4">
        <v>0</v>
      </c>
      <c r="K18" s="4">
        <v>0</v>
      </c>
      <c r="M18" s="4">
        <v>0</v>
      </c>
      <c r="O18" s="4">
        <v>0</v>
      </c>
      <c r="Q18" s="4">
        <v>5672727</v>
      </c>
      <c r="S18" s="4">
        <v>2780</v>
      </c>
      <c r="U18" s="4">
        <v>17648263601</v>
      </c>
      <c r="W18" s="4">
        <v>15676348482.693001</v>
      </c>
      <c r="Y18" s="5">
        <v>7.7000000000000002E-3</v>
      </c>
    </row>
    <row r="19" spans="1:25" x14ac:dyDescent="0.45">
      <c r="A19" s="1" t="s">
        <v>25</v>
      </c>
      <c r="C19" s="4">
        <v>585000</v>
      </c>
      <c r="E19" s="4">
        <v>89185237157</v>
      </c>
      <c r="G19" s="4">
        <v>91310152635</v>
      </c>
      <c r="I19" s="4">
        <v>0</v>
      </c>
      <c r="K19" s="4">
        <v>0</v>
      </c>
      <c r="M19" s="4">
        <v>0</v>
      </c>
      <c r="O19" s="4">
        <v>0</v>
      </c>
      <c r="Q19" s="4">
        <v>585000</v>
      </c>
      <c r="S19" s="4">
        <v>147960</v>
      </c>
      <c r="U19" s="4">
        <v>89185237157</v>
      </c>
      <c r="W19" s="4">
        <v>86041588230</v>
      </c>
      <c r="Y19" s="5">
        <v>4.2099999999999999E-2</v>
      </c>
    </row>
    <row r="20" spans="1:25" x14ac:dyDescent="0.45">
      <c r="A20" s="1" t="s">
        <v>26</v>
      </c>
      <c r="C20" s="4">
        <v>3877905</v>
      </c>
      <c r="E20" s="4">
        <v>62985628580</v>
      </c>
      <c r="G20" s="4">
        <v>68384710193.535004</v>
      </c>
      <c r="I20" s="4">
        <v>0</v>
      </c>
      <c r="K20" s="4">
        <v>0</v>
      </c>
      <c r="M20" s="4">
        <v>0</v>
      </c>
      <c r="O20" s="4">
        <v>0</v>
      </c>
      <c r="Q20" s="4">
        <v>3877905</v>
      </c>
      <c r="S20" s="4">
        <v>15860</v>
      </c>
      <c r="U20" s="4">
        <v>62985628580</v>
      </c>
      <c r="W20" s="4">
        <v>61137627038.864998</v>
      </c>
      <c r="Y20" s="5">
        <v>2.9899999999999999E-2</v>
      </c>
    </row>
    <row r="21" spans="1:25" x14ac:dyDescent="0.45">
      <c r="A21" s="1" t="s">
        <v>27</v>
      </c>
      <c r="C21" s="4">
        <v>1670000</v>
      </c>
      <c r="E21" s="4">
        <v>57405951146</v>
      </c>
      <c r="G21" s="4">
        <v>51295962150</v>
      </c>
      <c r="I21" s="4">
        <v>0</v>
      </c>
      <c r="K21" s="4">
        <v>0</v>
      </c>
      <c r="M21" s="4">
        <v>0</v>
      </c>
      <c r="O21" s="4">
        <v>0</v>
      </c>
      <c r="Q21" s="4">
        <v>1670000</v>
      </c>
      <c r="S21" s="4">
        <v>30320</v>
      </c>
      <c r="U21" s="4">
        <v>57405951146</v>
      </c>
      <c r="W21" s="4">
        <v>50333125320</v>
      </c>
      <c r="Y21" s="5">
        <v>2.46E-2</v>
      </c>
    </row>
    <row r="22" spans="1:25" x14ac:dyDescent="0.45">
      <c r="A22" s="1" t="s">
        <v>28</v>
      </c>
      <c r="C22" s="4">
        <v>360000</v>
      </c>
      <c r="E22" s="4">
        <v>50205347254</v>
      </c>
      <c r="G22" s="4">
        <v>62385385140</v>
      </c>
      <c r="I22" s="4">
        <v>0</v>
      </c>
      <c r="K22" s="4">
        <v>0</v>
      </c>
      <c r="M22" s="4">
        <v>0</v>
      </c>
      <c r="O22" s="4">
        <v>0</v>
      </c>
      <c r="Q22" s="4">
        <v>360000</v>
      </c>
      <c r="S22" s="4">
        <v>182370</v>
      </c>
      <c r="U22" s="4">
        <v>50205347254</v>
      </c>
      <c r="W22" s="4">
        <v>65262563460</v>
      </c>
      <c r="Y22" s="5">
        <v>3.1899999999999998E-2</v>
      </c>
    </row>
    <row r="23" spans="1:25" x14ac:dyDescent="0.45">
      <c r="A23" s="1" t="s">
        <v>29</v>
      </c>
      <c r="C23" s="4">
        <v>1800000</v>
      </c>
      <c r="E23" s="4">
        <v>9368498884</v>
      </c>
      <c r="G23" s="4">
        <v>8262941220</v>
      </c>
      <c r="I23" s="4">
        <v>0</v>
      </c>
      <c r="K23" s="4">
        <v>0</v>
      </c>
      <c r="M23" s="4">
        <v>0</v>
      </c>
      <c r="O23" s="4">
        <v>0</v>
      </c>
      <c r="Q23" s="4">
        <v>1800000</v>
      </c>
      <c r="S23" s="4">
        <v>4478</v>
      </c>
      <c r="U23" s="4">
        <v>9368498884</v>
      </c>
      <c r="W23" s="4">
        <v>8012440620</v>
      </c>
      <c r="Y23" s="5">
        <v>3.8999999999999998E-3</v>
      </c>
    </row>
    <row r="24" spans="1:25" x14ac:dyDescent="0.45">
      <c r="A24" s="1" t="s">
        <v>30</v>
      </c>
      <c r="C24" s="4">
        <v>1107365</v>
      </c>
      <c r="E24" s="4">
        <v>49453690349</v>
      </c>
      <c r="G24" s="4">
        <v>66376803548.474998</v>
      </c>
      <c r="I24" s="4">
        <v>0</v>
      </c>
      <c r="K24" s="4">
        <v>0</v>
      </c>
      <c r="M24" s="4">
        <v>0</v>
      </c>
      <c r="O24" s="4">
        <v>0</v>
      </c>
      <c r="Q24" s="4">
        <v>1107365</v>
      </c>
      <c r="S24" s="4">
        <v>49050</v>
      </c>
      <c r="U24" s="4">
        <v>49453690349</v>
      </c>
      <c r="W24" s="4">
        <v>53993071543.162498</v>
      </c>
      <c r="Y24" s="5">
        <v>2.64E-2</v>
      </c>
    </row>
    <row r="25" spans="1:25" x14ac:dyDescent="0.45">
      <c r="A25" s="1" t="s">
        <v>31</v>
      </c>
      <c r="C25" s="4">
        <v>11111111</v>
      </c>
      <c r="E25" s="4">
        <v>28546592741</v>
      </c>
      <c r="G25" s="4">
        <v>24541989754.580101</v>
      </c>
      <c r="I25" s="4">
        <v>0</v>
      </c>
      <c r="K25" s="4">
        <v>0</v>
      </c>
      <c r="M25" s="4">
        <v>0</v>
      </c>
      <c r="O25" s="4">
        <v>0</v>
      </c>
      <c r="Q25" s="4">
        <v>11111111</v>
      </c>
      <c r="S25" s="4">
        <v>2227</v>
      </c>
      <c r="U25" s="4">
        <v>28546592741</v>
      </c>
      <c r="W25" s="4">
        <v>24597214754.027901</v>
      </c>
      <c r="Y25" s="5">
        <v>1.2E-2</v>
      </c>
    </row>
    <row r="26" spans="1:25" x14ac:dyDescent="0.45">
      <c r="A26" s="1" t="s">
        <v>32</v>
      </c>
      <c r="C26" s="4">
        <v>5116551</v>
      </c>
      <c r="E26" s="4">
        <v>21837609289</v>
      </c>
      <c r="G26" s="4">
        <v>29804590076.283001</v>
      </c>
      <c r="I26" s="4">
        <v>0</v>
      </c>
      <c r="K26" s="4">
        <v>0</v>
      </c>
      <c r="M26" s="4">
        <v>0</v>
      </c>
      <c r="O26" s="4">
        <v>0</v>
      </c>
      <c r="Q26" s="4">
        <v>5116551</v>
      </c>
      <c r="S26" s="4">
        <v>5580</v>
      </c>
      <c r="U26" s="4">
        <v>21837609289</v>
      </c>
      <c r="W26" s="4">
        <v>28380479970.249001</v>
      </c>
      <c r="Y26" s="5">
        <v>1.3899999999999999E-2</v>
      </c>
    </row>
    <row r="27" spans="1:25" x14ac:dyDescent="0.45">
      <c r="A27" s="1" t="s">
        <v>33</v>
      </c>
      <c r="C27" s="4">
        <v>2000793</v>
      </c>
      <c r="E27" s="4">
        <v>33373687346</v>
      </c>
      <c r="G27" s="4">
        <v>35064100405.489502</v>
      </c>
      <c r="I27" s="4">
        <v>0</v>
      </c>
      <c r="K27" s="4">
        <v>0</v>
      </c>
      <c r="M27" s="4">
        <v>0</v>
      </c>
      <c r="O27" s="4">
        <v>0</v>
      </c>
      <c r="Q27" s="4">
        <v>2000793</v>
      </c>
      <c r="S27" s="4">
        <v>16610</v>
      </c>
      <c r="U27" s="4">
        <v>33373687346</v>
      </c>
      <c r="W27" s="4">
        <v>33035434358.206501</v>
      </c>
      <c r="Y27" s="5">
        <v>1.61E-2</v>
      </c>
    </row>
    <row r="28" spans="1:25" x14ac:dyDescent="0.45">
      <c r="A28" s="1" t="s">
        <v>34</v>
      </c>
      <c r="C28" s="4">
        <v>725000</v>
      </c>
      <c r="E28" s="4">
        <v>20203475406</v>
      </c>
      <c r="G28" s="4">
        <v>20791798312.5</v>
      </c>
      <c r="I28" s="4">
        <v>0</v>
      </c>
      <c r="K28" s="4">
        <v>0</v>
      </c>
      <c r="M28" s="4">
        <v>0</v>
      </c>
      <c r="O28" s="4">
        <v>0</v>
      </c>
      <c r="Q28" s="4">
        <v>725000</v>
      </c>
      <c r="S28" s="4">
        <v>26530</v>
      </c>
      <c r="U28" s="4">
        <v>20203475406</v>
      </c>
      <c r="W28" s="4">
        <v>19119806212.5</v>
      </c>
      <c r="Y28" s="5">
        <v>9.2999999999999992E-3</v>
      </c>
    </row>
    <row r="29" spans="1:25" x14ac:dyDescent="0.45">
      <c r="A29" s="1" t="s">
        <v>35</v>
      </c>
      <c r="C29" s="4">
        <v>14000000</v>
      </c>
      <c r="E29" s="4">
        <v>50474796962</v>
      </c>
      <c r="G29" s="4">
        <v>37185422400</v>
      </c>
      <c r="I29" s="4">
        <v>0</v>
      </c>
      <c r="K29" s="4">
        <v>0</v>
      </c>
      <c r="M29" s="4">
        <v>0</v>
      </c>
      <c r="O29" s="4">
        <v>0</v>
      </c>
      <c r="Q29" s="4">
        <v>14000000</v>
      </c>
      <c r="S29" s="4">
        <v>2332</v>
      </c>
      <c r="U29" s="4">
        <v>50474796962</v>
      </c>
      <c r="W29" s="4">
        <v>32453744400</v>
      </c>
      <c r="Y29" s="5">
        <v>1.5900000000000001E-2</v>
      </c>
    </row>
    <row r="30" spans="1:25" x14ac:dyDescent="0.45">
      <c r="A30" s="1" t="s">
        <v>36</v>
      </c>
      <c r="C30" s="4">
        <v>40000000</v>
      </c>
      <c r="E30" s="4">
        <v>49685516488</v>
      </c>
      <c r="G30" s="4">
        <v>44811774000</v>
      </c>
      <c r="I30" s="4">
        <v>0</v>
      </c>
      <c r="K30" s="4">
        <v>0</v>
      </c>
      <c r="M30" s="4">
        <v>0</v>
      </c>
      <c r="O30" s="4">
        <v>0</v>
      </c>
      <c r="Q30" s="4">
        <v>40000000</v>
      </c>
      <c r="S30" s="4">
        <v>1026</v>
      </c>
      <c r="U30" s="4">
        <v>49685516488</v>
      </c>
      <c r="W30" s="4">
        <v>40795812000</v>
      </c>
      <c r="Y30" s="5">
        <v>1.9900000000000001E-2</v>
      </c>
    </row>
    <row r="31" spans="1:25" x14ac:dyDescent="0.45">
      <c r="A31" s="1" t="s">
        <v>37</v>
      </c>
      <c r="C31" s="4">
        <v>653648</v>
      </c>
      <c r="E31" s="4">
        <v>22922672282</v>
      </c>
      <c r="G31" s="4">
        <v>18342690765.911999</v>
      </c>
      <c r="I31" s="4">
        <v>0</v>
      </c>
      <c r="K31" s="4">
        <v>0</v>
      </c>
      <c r="M31" s="4">
        <v>0</v>
      </c>
      <c r="O31" s="4">
        <v>0</v>
      </c>
      <c r="Q31" s="4">
        <v>653648</v>
      </c>
      <c r="S31" s="4">
        <v>27180</v>
      </c>
      <c r="U31" s="4">
        <v>22922672282</v>
      </c>
      <c r="W31" s="4">
        <v>17660444031.792</v>
      </c>
      <c r="Y31" s="5">
        <v>8.6E-3</v>
      </c>
    </row>
    <row r="32" spans="1:25" x14ac:dyDescent="0.45">
      <c r="A32" s="1" t="s">
        <v>38</v>
      </c>
      <c r="C32" s="4">
        <v>22370967</v>
      </c>
      <c r="E32" s="4">
        <v>114645259441</v>
      </c>
      <c r="G32" s="4">
        <v>192802244000.854</v>
      </c>
      <c r="I32" s="4">
        <v>0</v>
      </c>
      <c r="K32" s="4">
        <v>0</v>
      </c>
      <c r="M32" s="4">
        <v>0</v>
      </c>
      <c r="O32" s="4">
        <v>0</v>
      </c>
      <c r="Q32" s="4">
        <v>22370967</v>
      </c>
      <c r="S32" s="4">
        <v>7960</v>
      </c>
      <c r="U32" s="4">
        <v>114645259441</v>
      </c>
      <c r="W32" s="4">
        <v>177013363580.94601</v>
      </c>
      <c r="Y32" s="5">
        <v>8.6499999999999994E-2</v>
      </c>
    </row>
    <row r="33" spans="1:25" x14ac:dyDescent="0.45">
      <c r="A33" s="1" t="s">
        <v>39</v>
      </c>
      <c r="C33" s="4">
        <v>751229</v>
      </c>
      <c r="E33" s="4">
        <v>8736090313</v>
      </c>
      <c r="G33" s="4">
        <v>9580920374.9834995</v>
      </c>
      <c r="I33" s="4">
        <v>0</v>
      </c>
      <c r="K33" s="4">
        <v>0</v>
      </c>
      <c r="M33" s="4">
        <v>0</v>
      </c>
      <c r="O33" s="4">
        <v>0</v>
      </c>
      <c r="Q33" s="4">
        <v>751229</v>
      </c>
      <c r="S33" s="4">
        <v>12300</v>
      </c>
      <c r="U33" s="4">
        <v>8736090313</v>
      </c>
      <c r="W33" s="4">
        <v>9185138005.6350002</v>
      </c>
      <c r="Y33" s="5">
        <v>4.4999999999999997E-3</v>
      </c>
    </row>
    <row r="34" spans="1:25" x14ac:dyDescent="0.45">
      <c r="A34" s="1" t="s">
        <v>40</v>
      </c>
      <c r="C34" s="4">
        <v>900000</v>
      </c>
      <c r="E34" s="4">
        <v>22052445696</v>
      </c>
      <c r="G34" s="4">
        <v>30077964900</v>
      </c>
      <c r="I34" s="4">
        <v>0</v>
      </c>
      <c r="K34" s="4">
        <v>0</v>
      </c>
      <c r="M34" s="4">
        <v>0</v>
      </c>
      <c r="O34" s="4">
        <v>0</v>
      </c>
      <c r="Q34" s="4">
        <v>900000</v>
      </c>
      <c r="S34" s="4">
        <v>34800</v>
      </c>
      <c r="U34" s="4">
        <v>22052445696</v>
      </c>
      <c r="W34" s="4">
        <v>31133646000</v>
      </c>
      <c r="Y34" s="5">
        <v>1.52E-2</v>
      </c>
    </row>
    <row r="35" spans="1:25" x14ac:dyDescent="0.45">
      <c r="A35" s="1" t="s">
        <v>41</v>
      </c>
      <c r="C35" s="4">
        <v>5000000</v>
      </c>
      <c r="E35" s="4">
        <v>23927183840</v>
      </c>
      <c r="G35" s="4">
        <v>19299480750</v>
      </c>
      <c r="I35" s="4">
        <v>0</v>
      </c>
      <c r="K35" s="4">
        <v>0</v>
      </c>
      <c r="M35" s="4">
        <v>0</v>
      </c>
      <c r="O35" s="4">
        <v>0</v>
      </c>
      <c r="Q35" s="4">
        <v>5000000</v>
      </c>
      <c r="S35" s="4">
        <v>3418</v>
      </c>
      <c r="U35" s="4">
        <v>23927183840</v>
      </c>
      <c r="W35" s="4">
        <v>16988314500</v>
      </c>
      <c r="Y35" s="5">
        <v>8.3000000000000001E-3</v>
      </c>
    </row>
    <row r="36" spans="1:25" x14ac:dyDescent="0.45">
      <c r="A36" s="1" t="s">
        <v>42</v>
      </c>
      <c r="C36" s="4">
        <v>4156719</v>
      </c>
      <c r="E36" s="4">
        <v>69295030273</v>
      </c>
      <c r="G36" s="4">
        <v>75243474564.709503</v>
      </c>
      <c r="I36" s="4">
        <v>0</v>
      </c>
      <c r="K36" s="4">
        <v>0</v>
      </c>
      <c r="M36" s="4">
        <v>0</v>
      </c>
      <c r="O36" s="4">
        <v>0</v>
      </c>
      <c r="Q36" s="4">
        <v>4156719</v>
      </c>
      <c r="S36" s="4">
        <v>18550</v>
      </c>
      <c r="U36" s="4">
        <v>69295030273</v>
      </c>
      <c r="W36" s="4">
        <v>76648349982.172501</v>
      </c>
      <c r="Y36" s="5">
        <v>3.7499999999999999E-2</v>
      </c>
    </row>
    <row r="37" spans="1:25" x14ac:dyDescent="0.45">
      <c r="A37" s="1" t="s">
        <v>43</v>
      </c>
      <c r="C37" s="4">
        <v>494366</v>
      </c>
      <c r="E37" s="4">
        <v>11267160049</v>
      </c>
      <c r="G37" s="4">
        <v>19077099955.686001</v>
      </c>
      <c r="I37" s="4">
        <v>0</v>
      </c>
      <c r="K37" s="4">
        <v>0</v>
      </c>
      <c r="M37" s="4">
        <v>0</v>
      </c>
      <c r="O37" s="4">
        <v>0</v>
      </c>
      <c r="Q37" s="4">
        <v>494366</v>
      </c>
      <c r="S37" s="4">
        <v>30000</v>
      </c>
      <c r="U37" s="4">
        <v>11267160049</v>
      </c>
      <c r="W37" s="4">
        <v>14742735669</v>
      </c>
      <c r="Y37" s="5">
        <v>7.1999999999999998E-3</v>
      </c>
    </row>
    <row r="38" spans="1:25" x14ac:dyDescent="0.45">
      <c r="A38" s="1" t="s">
        <v>44</v>
      </c>
      <c r="C38" s="4">
        <v>1000000</v>
      </c>
      <c r="E38" s="4">
        <v>29461649709</v>
      </c>
      <c r="G38" s="4">
        <v>33211210500</v>
      </c>
      <c r="I38" s="4">
        <v>0</v>
      </c>
      <c r="K38" s="4">
        <v>0</v>
      </c>
      <c r="M38" s="4">
        <v>0</v>
      </c>
      <c r="O38" s="4">
        <v>0</v>
      </c>
      <c r="Q38" s="4">
        <v>1000000</v>
      </c>
      <c r="S38" s="4">
        <v>30510</v>
      </c>
      <c r="U38" s="4">
        <v>29461649709</v>
      </c>
      <c r="W38" s="4">
        <v>30328465500</v>
      </c>
      <c r="Y38" s="5">
        <v>1.4800000000000001E-2</v>
      </c>
    </row>
    <row r="39" spans="1:25" x14ac:dyDescent="0.45">
      <c r="A39" s="1" t="s">
        <v>45</v>
      </c>
      <c r="C39" s="4">
        <v>1200000</v>
      </c>
      <c r="E39" s="4">
        <v>30856608280</v>
      </c>
      <c r="G39" s="4">
        <v>35738085600</v>
      </c>
      <c r="I39" s="4">
        <v>0</v>
      </c>
      <c r="K39" s="4">
        <v>0</v>
      </c>
      <c r="M39" s="4">
        <v>0</v>
      </c>
      <c r="O39" s="4">
        <v>0</v>
      </c>
      <c r="Q39" s="4">
        <v>1200000</v>
      </c>
      <c r="S39" s="4">
        <v>23730</v>
      </c>
      <c r="U39" s="4">
        <v>30856608280</v>
      </c>
      <c r="W39" s="4">
        <v>28306567800</v>
      </c>
      <c r="Y39" s="5">
        <v>1.38E-2</v>
      </c>
    </row>
    <row r="40" spans="1:25" x14ac:dyDescent="0.45">
      <c r="A40" s="1" t="s">
        <v>46</v>
      </c>
      <c r="C40" s="4">
        <v>10180000</v>
      </c>
      <c r="E40" s="4">
        <v>41930149663</v>
      </c>
      <c r="G40" s="4">
        <v>40336043994</v>
      </c>
      <c r="I40" s="4">
        <v>0</v>
      </c>
      <c r="K40" s="4">
        <v>0</v>
      </c>
      <c r="M40" s="4">
        <v>0</v>
      </c>
      <c r="O40" s="4">
        <v>0</v>
      </c>
      <c r="Q40" s="4">
        <v>10180000</v>
      </c>
      <c r="S40" s="4">
        <v>3835</v>
      </c>
      <c r="U40" s="4">
        <v>41930149663</v>
      </c>
      <c r="W40" s="4">
        <v>38808010215</v>
      </c>
      <c r="Y40" s="5">
        <v>1.9E-2</v>
      </c>
    </row>
    <row r="41" spans="1:25" x14ac:dyDescent="0.45">
      <c r="A41" s="1" t="s">
        <v>47</v>
      </c>
      <c r="C41" s="4">
        <v>4700000</v>
      </c>
      <c r="E41" s="4">
        <v>14517274842</v>
      </c>
      <c r="G41" s="4">
        <v>10577487240</v>
      </c>
      <c r="I41" s="4">
        <v>0</v>
      </c>
      <c r="K41" s="4">
        <v>0</v>
      </c>
      <c r="M41" s="4">
        <v>0</v>
      </c>
      <c r="O41" s="4">
        <v>0</v>
      </c>
      <c r="Q41" s="4">
        <v>4700000</v>
      </c>
      <c r="S41" s="4">
        <v>2057</v>
      </c>
      <c r="U41" s="4">
        <v>14517274842</v>
      </c>
      <c r="W41" s="4">
        <v>9610375995</v>
      </c>
      <c r="Y41" s="5">
        <v>4.7000000000000002E-3</v>
      </c>
    </row>
    <row r="42" spans="1:25" x14ac:dyDescent="0.45">
      <c r="A42" s="1" t="s">
        <v>48</v>
      </c>
      <c r="C42" s="4">
        <v>1717452</v>
      </c>
      <c r="E42" s="4">
        <v>31686914670</v>
      </c>
      <c r="G42" s="4">
        <v>38310312123.863998</v>
      </c>
      <c r="I42" s="4">
        <v>0</v>
      </c>
      <c r="K42" s="4">
        <v>0</v>
      </c>
      <c r="M42" s="4">
        <v>0</v>
      </c>
      <c r="O42" s="4">
        <v>0</v>
      </c>
      <c r="Q42" s="4">
        <v>1717452</v>
      </c>
      <c r="S42" s="4">
        <v>21500</v>
      </c>
      <c r="U42" s="4">
        <v>31686914670</v>
      </c>
      <c r="W42" s="4">
        <v>36705512952.900002</v>
      </c>
      <c r="Y42" s="5">
        <v>1.7899999999999999E-2</v>
      </c>
    </row>
    <row r="43" spans="1:25" x14ac:dyDescent="0.45">
      <c r="A43" s="1" t="s">
        <v>49</v>
      </c>
      <c r="C43" s="4">
        <v>43000000</v>
      </c>
      <c r="E43" s="4">
        <v>121326772482</v>
      </c>
      <c r="G43" s="4">
        <v>216712840500</v>
      </c>
      <c r="I43" s="4">
        <v>0</v>
      </c>
      <c r="K43" s="4">
        <v>0</v>
      </c>
      <c r="M43" s="4">
        <v>-2000000</v>
      </c>
      <c r="O43" s="4">
        <v>9905165355</v>
      </c>
      <c r="Q43" s="4">
        <v>41000000</v>
      </c>
      <c r="S43" s="4">
        <v>4840</v>
      </c>
      <c r="U43" s="4">
        <v>115683666782</v>
      </c>
      <c r="W43" s="4">
        <v>197259282000</v>
      </c>
      <c r="Y43" s="5">
        <v>9.64E-2</v>
      </c>
    </row>
    <row r="44" spans="1:25" x14ac:dyDescent="0.45">
      <c r="A44" s="1" t="s">
        <v>50</v>
      </c>
      <c r="C44" s="4">
        <v>1121634</v>
      </c>
      <c r="E44" s="4">
        <v>10605512759</v>
      </c>
      <c r="G44" s="4">
        <v>12777444782.441999</v>
      </c>
      <c r="I44" s="4">
        <v>0</v>
      </c>
      <c r="K44" s="4">
        <v>0</v>
      </c>
      <c r="M44" s="4">
        <v>0</v>
      </c>
      <c r="O44" s="4">
        <v>0</v>
      </c>
      <c r="Q44" s="4">
        <v>1121634</v>
      </c>
      <c r="S44" s="4">
        <v>11380</v>
      </c>
      <c r="U44" s="4">
        <v>10605512759</v>
      </c>
      <c r="W44" s="4">
        <v>12688247960.226</v>
      </c>
      <c r="Y44" s="5">
        <v>6.1999999999999998E-3</v>
      </c>
    </row>
    <row r="45" spans="1:25" x14ac:dyDescent="0.45">
      <c r="A45" s="1" t="s">
        <v>51</v>
      </c>
      <c r="C45" s="4">
        <v>1246276</v>
      </c>
      <c r="E45" s="4">
        <v>43186766823</v>
      </c>
      <c r="G45" s="4">
        <v>27874364800.5</v>
      </c>
      <c r="I45" s="4">
        <v>0</v>
      </c>
      <c r="K45" s="4">
        <v>0</v>
      </c>
      <c r="M45" s="4">
        <v>0</v>
      </c>
      <c r="O45" s="4">
        <v>0</v>
      </c>
      <c r="Q45" s="4">
        <v>19110471</v>
      </c>
      <c r="S45" s="4">
        <v>1523</v>
      </c>
      <c r="U45" s="4">
        <v>43186766823</v>
      </c>
      <c r="W45" s="4">
        <v>28932071111.368599</v>
      </c>
      <c r="Y45" s="5">
        <v>1.41E-2</v>
      </c>
    </row>
    <row r="46" spans="1:25" x14ac:dyDescent="0.45">
      <c r="A46" s="1" t="s">
        <v>52</v>
      </c>
      <c r="C46" s="4">
        <v>13677607</v>
      </c>
      <c r="E46" s="4">
        <v>53317848586</v>
      </c>
      <c r="G46" s="4">
        <v>40965426643.148598</v>
      </c>
      <c r="I46" s="4">
        <v>0</v>
      </c>
      <c r="K46" s="4">
        <v>0</v>
      </c>
      <c r="M46" s="4">
        <v>0</v>
      </c>
      <c r="O46" s="4">
        <v>0</v>
      </c>
      <c r="Q46" s="4">
        <v>13677607</v>
      </c>
      <c r="S46" s="4">
        <v>2699</v>
      </c>
      <c r="U46" s="4">
        <v>53317848586</v>
      </c>
      <c r="W46" s="4">
        <v>36696211918.306602</v>
      </c>
      <c r="Y46" s="5">
        <v>1.7899999999999999E-2</v>
      </c>
    </row>
    <row r="47" spans="1:25" x14ac:dyDescent="0.45">
      <c r="A47" s="1" t="s">
        <v>53</v>
      </c>
      <c r="C47" s="4">
        <v>2204347</v>
      </c>
      <c r="E47" s="4">
        <v>19798801870</v>
      </c>
      <c r="G47" s="4">
        <v>53641338193.367996</v>
      </c>
      <c r="I47" s="4">
        <v>0</v>
      </c>
      <c r="K47" s="4">
        <v>0</v>
      </c>
      <c r="M47" s="4">
        <v>0</v>
      </c>
      <c r="O47" s="4">
        <v>0</v>
      </c>
      <c r="Q47" s="4">
        <v>2204347</v>
      </c>
      <c r="S47" s="4">
        <v>22530</v>
      </c>
      <c r="U47" s="4">
        <v>19798801870</v>
      </c>
      <c r="W47" s="4">
        <v>49368437479.435501</v>
      </c>
      <c r="Y47" s="5">
        <v>2.41E-2</v>
      </c>
    </row>
    <row r="48" spans="1:25" x14ac:dyDescent="0.45">
      <c r="A48" s="1" t="s">
        <v>54</v>
      </c>
      <c r="C48" s="4">
        <v>4000000</v>
      </c>
      <c r="E48" s="4">
        <v>29907131035</v>
      </c>
      <c r="G48" s="4">
        <v>27912924000</v>
      </c>
      <c r="I48" s="4">
        <v>0</v>
      </c>
      <c r="K48" s="4">
        <v>0</v>
      </c>
      <c r="M48" s="4">
        <v>0</v>
      </c>
      <c r="O48" s="4">
        <v>0</v>
      </c>
      <c r="Q48" s="4">
        <v>4000000</v>
      </c>
      <c r="S48" s="4">
        <v>6080</v>
      </c>
      <c r="U48" s="4">
        <v>29907131035</v>
      </c>
      <c r="W48" s="4">
        <v>24175296000</v>
      </c>
      <c r="Y48" s="5">
        <v>1.18E-2</v>
      </c>
    </row>
    <row r="49" spans="1:25" x14ac:dyDescent="0.45">
      <c r="A49" s="1" t="s">
        <v>55</v>
      </c>
      <c r="C49" s="4">
        <v>13000000</v>
      </c>
      <c r="E49" s="4">
        <v>52778512537</v>
      </c>
      <c r="G49" s="4">
        <v>92396947500</v>
      </c>
      <c r="I49" s="4">
        <v>0</v>
      </c>
      <c r="K49" s="4">
        <v>0</v>
      </c>
      <c r="M49" s="4">
        <v>0</v>
      </c>
      <c r="O49" s="4">
        <v>0</v>
      </c>
      <c r="Q49" s="4">
        <v>13000000</v>
      </c>
      <c r="S49" s="4">
        <v>6900</v>
      </c>
      <c r="U49" s="4">
        <v>52778512537</v>
      </c>
      <c r="W49" s="4">
        <v>89166285000</v>
      </c>
      <c r="Y49" s="5">
        <v>4.36E-2</v>
      </c>
    </row>
    <row r="50" spans="1:25" x14ac:dyDescent="0.45">
      <c r="A50" s="1" t="s">
        <v>56</v>
      </c>
      <c r="C50" s="4">
        <v>322500</v>
      </c>
      <c r="E50" s="4">
        <v>4080101370</v>
      </c>
      <c r="G50" s="4">
        <v>5106857321.25</v>
      </c>
      <c r="I50" s="4">
        <v>0</v>
      </c>
      <c r="K50" s="4">
        <v>0</v>
      </c>
      <c r="M50" s="4">
        <v>-322500</v>
      </c>
      <c r="O50" s="4">
        <v>4782179943</v>
      </c>
      <c r="Q50" s="4">
        <v>0</v>
      </c>
      <c r="S50" s="4">
        <v>0</v>
      </c>
      <c r="U50" s="4">
        <v>0</v>
      </c>
      <c r="W50" s="4">
        <v>0</v>
      </c>
      <c r="Y50" s="5">
        <v>0</v>
      </c>
    </row>
    <row r="51" spans="1:25" x14ac:dyDescent="0.45">
      <c r="A51" s="1" t="s">
        <v>57</v>
      </c>
      <c r="C51" s="4">
        <v>3234808</v>
      </c>
      <c r="E51" s="4">
        <v>40641741878</v>
      </c>
      <c r="G51" s="4">
        <v>49165926044.795998</v>
      </c>
      <c r="I51" s="4">
        <v>0</v>
      </c>
      <c r="K51" s="4">
        <v>0</v>
      </c>
      <c r="M51" s="4">
        <v>0</v>
      </c>
      <c r="O51" s="4">
        <v>0</v>
      </c>
      <c r="Q51" s="4">
        <v>3234808</v>
      </c>
      <c r="S51" s="4">
        <v>14970</v>
      </c>
      <c r="U51" s="4">
        <v>40641741878</v>
      </c>
      <c r="W51" s="4">
        <v>48136946559.227997</v>
      </c>
      <c r="Y51" s="5">
        <v>2.35E-2</v>
      </c>
    </row>
    <row r="52" spans="1:25" x14ac:dyDescent="0.45">
      <c r="A52" s="1" t="s">
        <v>58</v>
      </c>
      <c r="C52" s="4">
        <v>7407958</v>
      </c>
      <c r="E52" s="4">
        <v>25441287619</v>
      </c>
      <c r="G52" s="4">
        <v>34529236367.381104</v>
      </c>
      <c r="I52" s="4">
        <v>0</v>
      </c>
      <c r="K52" s="4">
        <v>0</v>
      </c>
      <c r="M52" s="4">
        <v>0</v>
      </c>
      <c r="O52" s="4">
        <v>0</v>
      </c>
      <c r="Q52" s="4">
        <v>7407958</v>
      </c>
      <c r="S52" s="4">
        <v>4688</v>
      </c>
      <c r="U52" s="4">
        <v>25441287619</v>
      </c>
      <c r="W52" s="4">
        <v>34521872486.731201</v>
      </c>
      <c r="Y52" s="5">
        <v>1.6899999999999998E-2</v>
      </c>
    </row>
    <row r="53" spans="1:25" x14ac:dyDescent="0.45">
      <c r="A53" s="1" t="s">
        <v>59</v>
      </c>
      <c r="C53" s="4">
        <v>6986752</v>
      </c>
      <c r="E53" s="4">
        <v>34166242636</v>
      </c>
      <c r="G53" s="4">
        <v>47852295888.384003</v>
      </c>
      <c r="I53" s="4">
        <v>0</v>
      </c>
      <c r="K53" s="4">
        <v>0</v>
      </c>
      <c r="M53" s="4">
        <v>0</v>
      </c>
      <c r="O53" s="4">
        <v>0</v>
      </c>
      <c r="Q53" s="4">
        <v>6986752</v>
      </c>
      <c r="S53" s="4">
        <v>7060</v>
      </c>
      <c r="U53" s="4">
        <v>34166242636</v>
      </c>
      <c r="W53" s="4">
        <v>49032976628.736</v>
      </c>
      <c r="Y53" s="5">
        <v>2.4E-2</v>
      </c>
    </row>
    <row r="54" spans="1:25" x14ac:dyDescent="0.45">
      <c r="A54" s="1" t="s">
        <v>60</v>
      </c>
      <c r="C54" s="4">
        <v>3738379</v>
      </c>
      <c r="E54" s="4">
        <f>15622939272+64</f>
        <v>15622939336</v>
      </c>
      <c r="G54" s="4">
        <f>19658357561.7855+48</f>
        <v>19658357609.7855</v>
      </c>
      <c r="I54" s="4">
        <v>0</v>
      </c>
      <c r="K54" s="4">
        <v>0</v>
      </c>
      <c r="M54" s="4">
        <v>0</v>
      </c>
      <c r="O54" s="4">
        <v>0</v>
      </c>
      <c r="Q54" s="4">
        <v>3738379</v>
      </c>
      <c r="S54" s="4">
        <v>4734</v>
      </c>
      <c r="U54" s="4">
        <v>15622939272</v>
      </c>
      <c r="W54" s="4">
        <v>17592186143.193298</v>
      </c>
      <c r="Y54" s="5">
        <v>8.6E-3</v>
      </c>
    </row>
    <row r="55" spans="1:25" x14ac:dyDescent="0.45">
      <c r="A55" s="1" t="s">
        <v>61</v>
      </c>
      <c r="C55" s="4">
        <v>0</v>
      </c>
      <c r="E55" s="4">
        <v>0</v>
      </c>
      <c r="G55" s="4">
        <v>0</v>
      </c>
      <c r="I55" s="4">
        <v>625000</v>
      </c>
      <c r="K55" s="4">
        <v>5292301050</v>
      </c>
      <c r="M55" s="4">
        <v>0</v>
      </c>
      <c r="O55" s="4">
        <v>0</v>
      </c>
      <c r="Q55" s="4">
        <v>625000</v>
      </c>
      <c r="S55" s="4">
        <v>9350</v>
      </c>
      <c r="U55" s="4">
        <f>5292301050+64</f>
        <v>5292301114</v>
      </c>
      <c r="W55" s="4">
        <f>5808979687.5+49</f>
        <v>5808979736.5</v>
      </c>
      <c r="Y55" s="5">
        <v>2.8E-3</v>
      </c>
    </row>
    <row r="56" spans="1:25" ht="19.5" thickBot="1" x14ac:dyDescent="0.5">
      <c r="C56" s="10">
        <f>SUM(C9:C55)</f>
        <v>349502769</v>
      </c>
      <c r="E56" s="10">
        <f>SUM(E9:E55)</f>
        <v>1823931099030</v>
      </c>
      <c r="G56" s="10">
        <f>SUM(G9:G55)</f>
        <v>2119075667522.9629</v>
      </c>
      <c r="I56" s="10">
        <f>SUM(I9:I55)</f>
        <v>625000</v>
      </c>
      <c r="K56" s="10">
        <f>SUM(K9:K55)</f>
        <v>5292301050</v>
      </c>
      <c r="M56" s="10">
        <f>SUM(M9:M55)</f>
        <v>-2432500</v>
      </c>
      <c r="O56" s="10">
        <f>SUM(O9:O55)</f>
        <v>17081342638</v>
      </c>
      <c r="Q56" s="10">
        <f>SUM(Q9:Q55)</f>
        <v>365559464</v>
      </c>
      <c r="S56" s="10">
        <f>SUM(S9:S55)</f>
        <v>873234</v>
      </c>
      <c r="U56" s="10">
        <f>SUM(U9:U55)</f>
        <v>1817259660452</v>
      </c>
      <c r="W56" s="10">
        <f>SUM(W9:W55)</f>
        <v>1993180510822.5261</v>
      </c>
      <c r="Y56" s="11">
        <f>SUM(Y9:Y55)</f>
        <v>0.9740000000000002</v>
      </c>
    </row>
    <row r="57" spans="1:25" ht="19.5" thickTop="1" x14ac:dyDescent="0.45">
      <c r="E57" s="4"/>
      <c r="G57" s="4"/>
      <c r="U57" s="4"/>
      <c r="W57" s="4"/>
    </row>
    <row r="58" spans="1:25" x14ac:dyDescent="0.45">
      <c r="E58" s="4"/>
      <c r="G58" s="4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145" zoomScaleNormal="100" zoomScaleSheetLayoutView="145" workbookViewId="0">
      <selection activeCell="G17" sqref="G1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89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7" t="s">
        <v>92</v>
      </c>
      <c r="C6" s="7" t="s">
        <v>68</v>
      </c>
      <c r="E6" s="7" t="s">
        <v>162</v>
      </c>
      <c r="G6" s="7" t="s">
        <v>13</v>
      </c>
    </row>
    <row r="7" spans="1:7" x14ac:dyDescent="0.45">
      <c r="A7" s="1" t="s">
        <v>168</v>
      </c>
      <c r="C7" s="4">
        <v>-101968583214</v>
      </c>
      <c r="E7" s="5">
        <v>0.98560000000000003</v>
      </c>
      <c r="G7" s="5">
        <v>-4.9799999999999997E-2</v>
      </c>
    </row>
    <row r="8" spans="1:7" x14ac:dyDescent="0.45">
      <c r="A8" s="1" t="s">
        <v>169</v>
      </c>
      <c r="C8" s="4">
        <v>77020</v>
      </c>
      <c r="E8" s="5">
        <v>0</v>
      </c>
      <c r="G8" s="5">
        <v>0</v>
      </c>
    </row>
    <row r="9" spans="1:7" ht="19.5" thickBot="1" x14ac:dyDescent="0.5">
      <c r="C9" s="10">
        <f>SUM(C7:C8)</f>
        <v>-101968506194</v>
      </c>
      <c r="E9" s="11">
        <f>SUM(E7:E8)</f>
        <v>0.98560000000000003</v>
      </c>
      <c r="G9" s="11">
        <f>SUM(G7:G8)</f>
        <v>-4.9799999999999997E-2</v>
      </c>
    </row>
    <row r="10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view="pageBreakPreview" zoomScaleNormal="100" zoomScaleSheetLayoutView="100" workbookViewId="0">
      <selection activeCell="O17" sqref="O17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6" t="s">
        <v>63</v>
      </c>
      <c r="C6" s="7" t="s">
        <v>64</v>
      </c>
      <c r="D6" s="7" t="s">
        <v>64</v>
      </c>
      <c r="E6" s="7" t="s">
        <v>64</v>
      </c>
      <c r="F6" s="7" t="s">
        <v>64</v>
      </c>
      <c r="G6" s="7" t="s">
        <v>64</v>
      </c>
      <c r="H6" s="7" t="s">
        <v>64</v>
      </c>
      <c r="I6" s="7" t="s">
        <v>4</v>
      </c>
      <c r="K6" s="7" t="s">
        <v>5</v>
      </c>
      <c r="L6" s="7" t="s">
        <v>5</v>
      </c>
      <c r="M6" s="7" t="s">
        <v>5</v>
      </c>
      <c r="O6" s="7" t="s">
        <v>6</v>
      </c>
      <c r="P6" s="7" t="s">
        <v>6</v>
      </c>
      <c r="Q6" s="7" t="s">
        <v>6</v>
      </c>
    </row>
    <row r="7" spans="1:17" ht="30" x14ac:dyDescent="0.45">
      <c r="A7" s="7" t="s">
        <v>63</v>
      </c>
      <c r="C7" s="7" t="s">
        <v>65</v>
      </c>
      <c r="E7" s="7" t="s">
        <v>66</v>
      </c>
      <c r="G7" s="7" t="s">
        <v>67</v>
      </c>
      <c r="I7" s="7" t="s">
        <v>68</v>
      </c>
      <c r="K7" s="7" t="s">
        <v>69</v>
      </c>
      <c r="M7" s="7" t="s">
        <v>70</v>
      </c>
      <c r="O7" s="7" t="s">
        <v>68</v>
      </c>
      <c r="Q7" s="7" t="s">
        <v>62</v>
      </c>
    </row>
    <row r="8" spans="1:17" x14ac:dyDescent="0.45">
      <c r="A8" s="1" t="s">
        <v>71</v>
      </c>
      <c r="C8" s="1" t="s">
        <v>72</v>
      </c>
      <c r="E8" s="1" t="s">
        <v>73</v>
      </c>
      <c r="G8" s="1" t="s">
        <v>74</v>
      </c>
      <c r="I8" s="4">
        <v>877810</v>
      </c>
      <c r="K8" s="1">
        <v>3713</v>
      </c>
      <c r="M8" s="1">
        <v>0</v>
      </c>
      <c r="O8" s="4">
        <v>881523</v>
      </c>
      <c r="Q8" s="5">
        <v>0</v>
      </c>
    </row>
    <row r="9" spans="1:17" x14ac:dyDescent="0.45">
      <c r="A9" s="1" t="s">
        <v>71</v>
      </c>
      <c r="C9" s="1" t="s">
        <v>75</v>
      </c>
      <c r="E9" s="1" t="s">
        <v>76</v>
      </c>
      <c r="G9" s="1" t="s">
        <v>74</v>
      </c>
      <c r="I9" s="4">
        <v>4721000</v>
      </c>
      <c r="K9" s="1">
        <v>0</v>
      </c>
      <c r="M9" s="1">
        <v>0</v>
      </c>
      <c r="O9" s="4">
        <v>4721000</v>
      </c>
      <c r="Q9" s="5">
        <v>0</v>
      </c>
    </row>
    <row r="10" spans="1:17" x14ac:dyDescent="0.45">
      <c r="A10" s="1" t="s">
        <v>71</v>
      </c>
      <c r="C10" s="1" t="s">
        <v>77</v>
      </c>
      <c r="E10" s="1" t="s">
        <v>73</v>
      </c>
      <c r="G10" s="1" t="s">
        <v>74</v>
      </c>
      <c r="I10" s="4">
        <v>6334198438</v>
      </c>
      <c r="K10" s="1">
        <v>2628016470</v>
      </c>
      <c r="M10" s="1">
        <v>8830687800</v>
      </c>
      <c r="O10" s="4">
        <v>131527108</v>
      </c>
      <c r="Q10" s="5">
        <v>1E-4</v>
      </c>
    </row>
    <row r="11" spans="1:17" x14ac:dyDescent="0.45">
      <c r="A11" s="1" t="s">
        <v>78</v>
      </c>
      <c r="C11" s="1" t="s">
        <v>79</v>
      </c>
      <c r="E11" s="1" t="s">
        <v>73</v>
      </c>
      <c r="G11" s="1" t="s">
        <v>74</v>
      </c>
      <c r="I11" s="4">
        <v>1605519190</v>
      </c>
      <c r="K11" s="1">
        <v>4683095381</v>
      </c>
      <c r="M11" s="1">
        <v>6285280000</v>
      </c>
      <c r="O11" s="4">
        <v>3334571</v>
      </c>
      <c r="Q11" s="5">
        <v>0</v>
      </c>
    </row>
    <row r="12" spans="1:17" x14ac:dyDescent="0.45">
      <c r="A12" s="1" t="s">
        <v>80</v>
      </c>
      <c r="C12" s="1" t="s">
        <v>81</v>
      </c>
      <c r="E12" s="1" t="s">
        <v>73</v>
      </c>
      <c r="G12" s="1" t="s">
        <v>74</v>
      </c>
      <c r="I12" s="4">
        <v>17777489747</v>
      </c>
      <c r="K12" s="1">
        <v>32196342925</v>
      </c>
      <c r="M12" s="1">
        <v>29178771548</v>
      </c>
      <c r="O12" s="4">
        <v>20795061124</v>
      </c>
      <c r="Q12" s="5">
        <v>1.0200000000000001E-2</v>
      </c>
    </row>
    <row r="13" spans="1:17" x14ac:dyDescent="0.45">
      <c r="A13" s="1" t="s">
        <v>82</v>
      </c>
      <c r="C13" s="1" t="s">
        <v>83</v>
      </c>
      <c r="E13" s="1" t="s">
        <v>73</v>
      </c>
      <c r="G13" s="1" t="s">
        <v>74</v>
      </c>
      <c r="I13" s="4">
        <v>20017</v>
      </c>
      <c r="K13" s="1">
        <v>0</v>
      </c>
      <c r="M13" s="1">
        <v>0</v>
      </c>
      <c r="O13" s="4">
        <v>20017</v>
      </c>
      <c r="Q13" s="5">
        <v>0</v>
      </c>
    </row>
    <row r="14" spans="1:17" x14ac:dyDescent="0.45">
      <c r="A14" s="1" t="s">
        <v>84</v>
      </c>
      <c r="C14" s="1" t="s">
        <v>85</v>
      </c>
      <c r="E14" s="1" t="s">
        <v>73</v>
      </c>
      <c r="G14" s="1" t="s">
        <v>74</v>
      </c>
      <c r="I14" s="4">
        <v>713196</v>
      </c>
      <c r="K14" s="1">
        <v>3020</v>
      </c>
      <c r="M14" s="1">
        <v>0</v>
      </c>
      <c r="O14" s="4">
        <v>716216</v>
      </c>
      <c r="Q14" s="5">
        <v>0</v>
      </c>
    </row>
    <row r="15" spans="1:17" x14ac:dyDescent="0.45">
      <c r="A15" s="1" t="s">
        <v>86</v>
      </c>
      <c r="C15" s="1" t="s">
        <v>87</v>
      </c>
      <c r="E15" s="1" t="s">
        <v>73</v>
      </c>
      <c r="G15" s="1" t="s">
        <v>74</v>
      </c>
      <c r="I15" s="4">
        <v>9522442</v>
      </c>
      <c r="K15" s="1">
        <v>39716</v>
      </c>
      <c r="M15" s="1">
        <v>170000</v>
      </c>
      <c r="O15" s="4">
        <v>9392158</v>
      </c>
      <c r="Q15" s="5">
        <v>0</v>
      </c>
    </row>
    <row r="16" spans="1:17" x14ac:dyDescent="0.45">
      <c r="A16" s="1" t="s">
        <v>86</v>
      </c>
      <c r="C16" s="1" t="s">
        <v>88</v>
      </c>
      <c r="E16" s="1" t="s">
        <v>76</v>
      </c>
      <c r="G16" s="1" t="s">
        <v>74</v>
      </c>
      <c r="I16" s="4">
        <v>8992000</v>
      </c>
      <c r="K16" s="1">
        <v>0</v>
      </c>
      <c r="M16" s="1">
        <v>0</v>
      </c>
      <c r="O16" s="4">
        <v>8992000</v>
      </c>
      <c r="Q16" s="5">
        <v>0</v>
      </c>
    </row>
    <row r="17" spans="9:17" ht="19.5" thickBot="1" x14ac:dyDescent="0.5">
      <c r="I17" s="10">
        <f>SUM(I8:I16)</f>
        <v>25742053840</v>
      </c>
      <c r="K17" s="12">
        <f>SUM(K8:K16)</f>
        <v>39507501225</v>
      </c>
      <c r="M17" s="12">
        <f>SUM(M8:M16)</f>
        <v>44294909348</v>
      </c>
      <c r="O17" s="10">
        <f>SUM(O8:O16)</f>
        <v>20954645717</v>
      </c>
      <c r="Q17" s="11">
        <f>SUM(Q8:Q16)</f>
        <v>1.03E-2</v>
      </c>
    </row>
    <row r="18" spans="9:17" ht="19.5" thickTop="1" x14ac:dyDescent="0.45"/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6"/>
  <sheetViews>
    <sheetView rightToLeft="1" view="pageBreakPreview" zoomScaleNormal="115" zoomScaleSheetLayoutView="100" workbookViewId="0">
      <selection activeCell="I17" sqref="I17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0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ht="30" x14ac:dyDescent="0.45">
      <c r="A6" s="2"/>
      <c r="B6" s="2"/>
      <c r="C6" s="7" t="s">
        <v>90</v>
      </c>
      <c r="D6" s="7" t="s">
        <v>90</v>
      </c>
      <c r="E6" s="7" t="s">
        <v>90</v>
      </c>
      <c r="F6" s="7" t="s">
        <v>90</v>
      </c>
      <c r="G6" s="7" t="s">
        <v>90</v>
      </c>
      <c r="I6" s="7" t="s">
        <v>91</v>
      </c>
      <c r="J6" s="7" t="s">
        <v>91</v>
      </c>
      <c r="K6" s="7" t="s">
        <v>91</v>
      </c>
      <c r="L6" s="7" t="s">
        <v>91</v>
      </c>
      <c r="M6" s="7" t="s">
        <v>91</v>
      </c>
    </row>
    <row r="7" spans="1:13" ht="30" x14ac:dyDescent="0.45">
      <c r="A7" s="7" t="s">
        <v>92</v>
      </c>
      <c r="C7" s="7" t="s">
        <v>93</v>
      </c>
      <c r="E7" s="7" t="s">
        <v>94</v>
      </c>
      <c r="G7" s="7" t="s">
        <v>95</v>
      </c>
      <c r="I7" s="7" t="s">
        <v>93</v>
      </c>
      <c r="K7" s="7" t="s">
        <v>94</v>
      </c>
      <c r="M7" s="7" t="s">
        <v>95</v>
      </c>
    </row>
    <row r="8" spans="1:13" x14ac:dyDescent="0.45">
      <c r="A8" s="1" t="s">
        <v>71</v>
      </c>
      <c r="C8" s="4">
        <v>3713</v>
      </c>
      <c r="E8" s="4">
        <v>0</v>
      </c>
      <c r="G8" s="4">
        <v>3713</v>
      </c>
      <c r="I8" s="4">
        <v>39183</v>
      </c>
      <c r="K8" s="4">
        <v>0</v>
      </c>
      <c r="M8" s="4">
        <v>39183</v>
      </c>
    </row>
    <row r="9" spans="1:13" x14ac:dyDescent="0.45">
      <c r="A9" s="1" t="s">
        <v>71</v>
      </c>
      <c r="C9" s="4">
        <v>16470</v>
      </c>
      <c r="E9" s="4">
        <v>0</v>
      </c>
      <c r="G9" s="4">
        <v>16470</v>
      </c>
      <c r="I9" s="4">
        <v>10269417</v>
      </c>
      <c r="K9" s="4">
        <v>0</v>
      </c>
      <c r="M9" s="4">
        <v>10269417</v>
      </c>
    </row>
    <row r="10" spans="1:13" x14ac:dyDescent="0.45">
      <c r="A10" s="1" t="s">
        <v>78</v>
      </c>
      <c r="C10" s="4">
        <v>14101</v>
      </c>
      <c r="E10" s="4">
        <v>0</v>
      </c>
      <c r="G10" s="4">
        <v>14101</v>
      </c>
      <c r="I10" s="4">
        <v>58245</v>
      </c>
      <c r="K10" s="4">
        <v>0</v>
      </c>
      <c r="M10" s="4">
        <v>58245</v>
      </c>
    </row>
    <row r="11" spans="1:13" x14ac:dyDescent="0.45">
      <c r="A11" s="1" t="s">
        <v>80</v>
      </c>
      <c r="C11" s="4">
        <v>0</v>
      </c>
      <c r="E11" s="4">
        <v>0</v>
      </c>
      <c r="G11" s="4">
        <v>0</v>
      </c>
      <c r="I11" s="4">
        <v>235868655</v>
      </c>
      <c r="K11" s="4">
        <v>0</v>
      </c>
      <c r="M11" s="4">
        <v>235868655</v>
      </c>
    </row>
    <row r="12" spans="1:13" x14ac:dyDescent="0.45">
      <c r="A12" s="1" t="s">
        <v>82</v>
      </c>
      <c r="C12" s="4">
        <v>0</v>
      </c>
      <c r="E12" s="4">
        <v>0</v>
      </c>
      <c r="G12" s="4">
        <v>0</v>
      </c>
      <c r="I12" s="4">
        <v>2157</v>
      </c>
      <c r="K12" s="4">
        <v>0</v>
      </c>
      <c r="M12" s="4">
        <v>2157</v>
      </c>
    </row>
    <row r="13" spans="1:13" x14ac:dyDescent="0.45">
      <c r="A13" s="1" t="s">
        <v>84</v>
      </c>
      <c r="C13" s="4">
        <v>3020</v>
      </c>
      <c r="E13" s="4">
        <v>0</v>
      </c>
      <c r="G13" s="4">
        <v>3020</v>
      </c>
      <c r="I13" s="4">
        <v>43617315</v>
      </c>
      <c r="K13" s="4">
        <v>0</v>
      </c>
      <c r="M13" s="4">
        <v>43617315</v>
      </c>
    </row>
    <row r="14" spans="1:13" x14ac:dyDescent="0.45">
      <c r="A14" s="1" t="s">
        <v>86</v>
      </c>
      <c r="C14" s="4">
        <v>39716</v>
      </c>
      <c r="E14" s="4">
        <v>0</v>
      </c>
      <c r="G14" s="4">
        <v>39716</v>
      </c>
      <c r="I14" s="4">
        <v>424521</v>
      </c>
      <c r="K14" s="4">
        <v>0</v>
      </c>
      <c r="M14" s="4">
        <v>424521</v>
      </c>
    </row>
    <row r="15" spans="1:13" ht="19.5" thickBot="1" x14ac:dyDescent="0.5">
      <c r="C15" s="10">
        <f>SUM(C8:C14)</f>
        <v>77020</v>
      </c>
      <c r="E15" s="10">
        <f>SUM(E8:E14)</f>
        <v>0</v>
      </c>
      <c r="G15" s="10">
        <f>SUM(G8:G14)</f>
        <v>77020</v>
      </c>
      <c r="I15" s="10">
        <f>SUM(I8:I14)</f>
        <v>290279493</v>
      </c>
      <c r="K15" s="10">
        <f>SUM(K8:K14)</f>
        <v>0</v>
      </c>
      <c r="M15" s="10">
        <f>SUM(M8:M14)</f>
        <v>290279493</v>
      </c>
    </row>
    <row r="16" spans="1:13" ht="19.5" thickTop="1" x14ac:dyDescent="0.45"/>
  </sheetData>
  <mergeCells count="13">
    <mergeCell ref="A2:M2"/>
    <mergeCell ref="A3:M3"/>
    <mergeCell ref="A4:M4"/>
    <mergeCell ref="K7"/>
    <mergeCell ref="M7"/>
    <mergeCell ref="I6:M6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1"/>
  <sheetViews>
    <sheetView rightToLeft="1" tabSelected="1" view="pageBreakPreview" topLeftCell="A22" zoomScale="85" zoomScaleNormal="85" zoomScaleSheetLayoutView="85" workbookViewId="0">
      <selection activeCell="O40" sqref="O40:O43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6" t="s">
        <v>3</v>
      </c>
      <c r="C6" s="7" t="s">
        <v>97</v>
      </c>
      <c r="D6" s="7" t="s">
        <v>97</v>
      </c>
      <c r="E6" s="7" t="s">
        <v>97</v>
      </c>
      <c r="F6" s="7" t="s">
        <v>97</v>
      </c>
      <c r="G6" s="7" t="s">
        <v>97</v>
      </c>
      <c r="I6" s="7" t="s">
        <v>90</v>
      </c>
      <c r="J6" s="7" t="s">
        <v>90</v>
      </c>
      <c r="K6" s="7" t="s">
        <v>90</v>
      </c>
      <c r="L6" s="7" t="s">
        <v>90</v>
      </c>
      <c r="M6" s="7" t="s">
        <v>90</v>
      </c>
      <c r="O6" s="7" t="s">
        <v>91</v>
      </c>
      <c r="P6" s="7" t="s">
        <v>91</v>
      </c>
      <c r="Q6" s="7" t="s">
        <v>91</v>
      </c>
      <c r="R6" s="7" t="s">
        <v>91</v>
      </c>
      <c r="S6" s="7" t="s">
        <v>91</v>
      </c>
    </row>
    <row r="7" spans="1:19" ht="30" x14ac:dyDescent="0.45">
      <c r="A7" s="7" t="s">
        <v>3</v>
      </c>
      <c r="C7" s="7" t="s">
        <v>98</v>
      </c>
      <c r="E7" s="7" t="s">
        <v>99</v>
      </c>
      <c r="G7" s="7" t="s">
        <v>100</v>
      </c>
      <c r="I7" s="7" t="s">
        <v>101</v>
      </c>
      <c r="K7" s="7" t="s">
        <v>94</v>
      </c>
      <c r="M7" s="7" t="s">
        <v>102</v>
      </c>
      <c r="O7" s="7" t="s">
        <v>101</v>
      </c>
      <c r="Q7" s="7" t="s">
        <v>94</v>
      </c>
      <c r="S7" s="7" t="s">
        <v>102</v>
      </c>
    </row>
    <row r="8" spans="1:19" x14ac:dyDescent="0.45">
      <c r="A8" s="1" t="s">
        <v>57</v>
      </c>
      <c r="C8" s="1" t="s">
        <v>103</v>
      </c>
      <c r="E8" s="4">
        <v>2147553</v>
      </c>
      <c r="G8" s="4">
        <v>3050</v>
      </c>
      <c r="I8" s="4">
        <v>0</v>
      </c>
      <c r="K8" s="4">
        <v>0</v>
      </c>
      <c r="M8" s="4">
        <v>0</v>
      </c>
      <c r="O8" s="4">
        <v>6550036650</v>
      </c>
      <c r="Q8" s="4">
        <v>0</v>
      </c>
      <c r="S8" s="4">
        <v>6550036650</v>
      </c>
    </row>
    <row r="9" spans="1:19" x14ac:dyDescent="0.45">
      <c r="A9" s="1" t="s">
        <v>32</v>
      </c>
      <c r="C9" s="1" t="s">
        <v>104</v>
      </c>
      <c r="E9" s="4">
        <v>3000000</v>
      </c>
      <c r="G9" s="4">
        <v>500</v>
      </c>
      <c r="I9" s="4">
        <v>0</v>
      </c>
      <c r="K9" s="4">
        <v>0</v>
      </c>
      <c r="M9" s="4">
        <v>0</v>
      </c>
      <c r="O9" s="4">
        <v>1500000000</v>
      </c>
      <c r="Q9" s="4">
        <v>0</v>
      </c>
      <c r="S9" s="4">
        <v>1500000000</v>
      </c>
    </row>
    <row r="10" spans="1:19" x14ac:dyDescent="0.45">
      <c r="A10" s="1" t="s">
        <v>55</v>
      </c>
      <c r="C10" s="1" t="s">
        <v>105</v>
      </c>
      <c r="E10" s="4">
        <v>20965710</v>
      </c>
      <c r="G10" s="4">
        <v>480</v>
      </c>
      <c r="I10" s="4">
        <v>0</v>
      </c>
      <c r="K10" s="4">
        <v>0</v>
      </c>
      <c r="M10" s="4">
        <v>0</v>
      </c>
      <c r="O10" s="4">
        <v>10063540800</v>
      </c>
      <c r="Q10" s="4">
        <v>0</v>
      </c>
      <c r="S10" s="4">
        <v>10063540800</v>
      </c>
    </row>
    <row r="11" spans="1:19" x14ac:dyDescent="0.45">
      <c r="A11" s="1" t="s">
        <v>39</v>
      </c>
      <c r="C11" s="1" t="s">
        <v>106</v>
      </c>
      <c r="E11" s="4">
        <v>4664026</v>
      </c>
      <c r="G11" s="4">
        <v>2200</v>
      </c>
      <c r="I11" s="4">
        <v>0</v>
      </c>
      <c r="K11" s="4">
        <v>0</v>
      </c>
      <c r="M11" s="4">
        <v>0</v>
      </c>
      <c r="O11" s="4">
        <v>10260857200</v>
      </c>
      <c r="Q11" s="4">
        <v>0</v>
      </c>
      <c r="S11" s="4">
        <v>10260857200</v>
      </c>
    </row>
    <row r="12" spans="1:19" x14ac:dyDescent="0.45">
      <c r="A12" s="1" t="s">
        <v>107</v>
      </c>
      <c r="C12" s="1" t="s">
        <v>108</v>
      </c>
      <c r="E12" s="4">
        <v>1</v>
      </c>
      <c r="G12" s="4">
        <v>400</v>
      </c>
      <c r="I12" s="4">
        <v>0</v>
      </c>
      <c r="K12" s="4">
        <v>0</v>
      </c>
      <c r="M12" s="4">
        <v>0</v>
      </c>
      <c r="O12" s="4">
        <v>400</v>
      </c>
      <c r="Q12" s="4">
        <v>0</v>
      </c>
      <c r="S12" s="4">
        <v>400</v>
      </c>
    </row>
    <row r="13" spans="1:19" x14ac:dyDescent="0.45">
      <c r="A13" s="1" t="s">
        <v>45</v>
      </c>
      <c r="C13" s="1" t="s">
        <v>109</v>
      </c>
      <c r="E13" s="4">
        <v>1200000</v>
      </c>
      <c r="G13" s="4">
        <v>2950</v>
      </c>
      <c r="I13" s="4">
        <v>3540000000</v>
      </c>
      <c r="K13" s="4">
        <v>496183746</v>
      </c>
      <c r="M13" s="4">
        <v>3043816254</v>
      </c>
      <c r="O13" s="4">
        <v>3540000000</v>
      </c>
      <c r="Q13" s="4">
        <v>496183746</v>
      </c>
      <c r="S13" s="4">
        <v>3043816254</v>
      </c>
    </row>
    <row r="14" spans="1:19" x14ac:dyDescent="0.45">
      <c r="A14" s="1" t="s">
        <v>110</v>
      </c>
      <c r="C14" s="1" t="s">
        <v>111</v>
      </c>
      <c r="E14" s="4">
        <v>250000</v>
      </c>
      <c r="G14" s="4">
        <v>4200</v>
      </c>
      <c r="I14" s="4">
        <v>0</v>
      </c>
      <c r="K14" s="4">
        <v>0</v>
      </c>
      <c r="M14" s="4">
        <v>0</v>
      </c>
      <c r="O14" s="4">
        <v>1050000000</v>
      </c>
      <c r="Q14" s="4">
        <v>0</v>
      </c>
      <c r="S14" s="4">
        <v>1050000000</v>
      </c>
    </row>
    <row r="15" spans="1:19" x14ac:dyDescent="0.45">
      <c r="A15" s="1" t="s">
        <v>49</v>
      </c>
      <c r="C15" s="1" t="s">
        <v>105</v>
      </c>
      <c r="E15" s="4">
        <v>33760598</v>
      </c>
      <c r="G15" s="4">
        <v>500</v>
      </c>
      <c r="I15" s="4">
        <v>0</v>
      </c>
      <c r="K15" s="4">
        <v>0</v>
      </c>
      <c r="M15" s="4">
        <v>0</v>
      </c>
      <c r="O15" s="4">
        <v>16880299000</v>
      </c>
      <c r="Q15" s="4">
        <v>0</v>
      </c>
      <c r="S15" s="4">
        <v>16880299000</v>
      </c>
    </row>
    <row r="16" spans="1:19" x14ac:dyDescent="0.45">
      <c r="A16" s="1" t="s">
        <v>43</v>
      </c>
      <c r="C16" s="1" t="s">
        <v>112</v>
      </c>
      <c r="E16" s="4">
        <v>494366</v>
      </c>
      <c r="G16" s="4">
        <v>5600</v>
      </c>
      <c r="I16" s="4">
        <v>2768449600</v>
      </c>
      <c r="K16" s="4">
        <v>154001724</v>
      </c>
      <c r="M16" s="4">
        <v>2614447876</v>
      </c>
      <c r="O16" s="4">
        <v>2768449600</v>
      </c>
      <c r="Q16" s="4">
        <v>154001724</v>
      </c>
      <c r="S16" s="4">
        <v>2614447876</v>
      </c>
    </row>
    <row r="17" spans="1:19" x14ac:dyDescent="0.45">
      <c r="A17" s="1" t="s">
        <v>53</v>
      </c>
      <c r="C17" s="1" t="s">
        <v>6</v>
      </c>
      <c r="E17" s="4">
        <v>2204347</v>
      </c>
      <c r="G17" s="4">
        <v>2000</v>
      </c>
      <c r="I17" s="4">
        <v>4408694000</v>
      </c>
      <c r="K17" s="4">
        <v>633507349</v>
      </c>
      <c r="M17" s="4">
        <v>3775186651</v>
      </c>
      <c r="O17" s="4">
        <v>4408694000</v>
      </c>
      <c r="Q17" s="4">
        <v>633507349</v>
      </c>
      <c r="S17" s="4">
        <v>3775186651</v>
      </c>
    </row>
    <row r="18" spans="1:19" x14ac:dyDescent="0.45">
      <c r="A18" s="1" t="s">
        <v>58</v>
      </c>
      <c r="C18" s="1" t="s">
        <v>113</v>
      </c>
      <c r="E18" s="4">
        <v>770000</v>
      </c>
      <c r="G18" s="4">
        <v>4790</v>
      </c>
      <c r="I18" s="4">
        <v>0</v>
      </c>
      <c r="K18" s="4">
        <v>0</v>
      </c>
      <c r="M18" s="4">
        <v>0</v>
      </c>
      <c r="O18" s="4">
        <v>3688300000</v>
      </c>
      <c r="Q18" s="4">
        <v>0</v>
      </c>
      <c r="S18" s="4">
        <v>3688300000</v>
      </c>
    </row>
    <row r="19" spans="1:19" x14ac:dyDescent="0.45">
      <c r="A19" s="1" t="s">
        <v>114</v>
      </c>
      <c r="C19" s="1" t="s">
        <v>104</v>
      </c>
      <c r="E19" s="4">
        <v>3402534</v>
      </c>
      <c r="G19" s="4">
        <v>140</v>
      </c>
      <c r="I19" s="4">
        <v>0</v>
      </c>
      <c r="K19" s="4">
        <v>0</v>
      </c>
      <c r="M19" s="4">
        <v>0</v>
      </c>
      <c r="O19" s="4">
        <v>476354760</v>
      </c>
      <c r="Q19" s="4">
        <v>0</v>
      </c>
      <c r="S19" s="4">
        <v>476354760</v>
      </c>
    </row>
    <row r="20" spans="1:19" x14ac:dyDescent="0.45">
      <c r="A20" s="1" t="s">
        <v>25</v>
      </c>
      <c r="C20" s="1" t="s">
        <v>115</v>
      </c>
      <c r="E20" s="4">
        <v>400000</v>
      </c>
      <c r="G20" s="4">
        <v>27500</v>
      </c>
      <c r="I20" s="4">
        <v>0</v>
      </c>
      <c r="K20" s="4">
        <v>0</v>
      </c>
      <c r="M20" s="4">
        <v>0</v>
      </c>
      <c r="O20" s="4">
        <v>11000000000</v>
      </c>
      <c r="Q20" s="4">
        <v>0</v>
      </c>
      <c r="S20" s="4">
        <v>11000000000</v>
      </c>
    </row>
    <row r="21" spans="1:19" x14ac:dyDescent="0.45">
      <c r="A21" s="1" t="s">
        <v>17</v>
      </c>
      <c r="C21" s="1" t="s">
        <v>116</v>
      </c>
      <c r="E21" s="4">
        <v>13000000</v>
      </c>
      <c r="G21" s="4">
        <v>104</v>
      </c>
      <c r="I21" s="4">
        <v>0</v>
      </c>
      <c r="K21" s="4">
        <v>0</v>
      </c>
      <c r="M21" s="4">
        <v>0</v>
      </c>
      <c r="O21" s="4">
        <v>1352000000</v>
      </c>
      <c r="Q21" s="4">
        <v>0</v>
      </c>
      <c r="S21" s="4">
        <v>1352000000</v>
      </c>
    </row>
    <row r="22" spans="1:19" x14ac:dyDescent="0.45">
      <c r="A22" s="1" t="s">
        <v>37</v>
      </c>
      <c r="C22" s="1" t="s">
        <v>117</v>
      </c>
      <c r="E22" s="4">
        <v>653648</v>
      </c>
      <c r="G22" s="4">
        <v>3860</v>
      </c>
      <c r="I22" s="4">
        <v>0</v>
      </c>
      <c r="K22" s="4">
        <v>0</v>
      </c>
      <c r="M22" s="4">
        <v>0</v>
      </c>
      <c r="O22" s="4">
        <v>2523081280</v>
      </c>
      <c r="Q22" s="4">
        <v>0</v>
      </c>
      <c r="S22" s="4">
        <v>2523081280</v>
      </c>
    </row>
    <row r="23" spans="1:19" x14ac:dyDescent="0.45">
      <c r="A23" s="1" t="s">
        <v>60</v>
      </c>
      <c r="C23" s="1" t="s">
        <v>118</v>
      </c>
      <c r="E23" s="4">
        <v>2500000</v>
      </c>
      <c r="G23" s="4">
        <v>800</v>
      </c>
      <c r="I23" s="4">
        <v>0</v>
      </c>
      <c r="K23" s="4">
        <v>0</v>
      </c>
      <c r="M23" s="4">
        <v>0</v>
      </c>
      <c r="O23" s="4">
        <v>2000000000</v>
      </c>
      <c r="Q23" s="4">
        <v>6825939</v>
      </c>
      <c r="S23" s="4">
        <v>1993174061</v>
      </c>
    </row>
    <row r="24" spans="1:19" x14ac:dyDescent="0.45">
      <c r="A24" s="1" t="s">
        <v>16</v>
      </c>
      <c r="C24" s="1" t="s">
        <v>119</v>
      </c>
      <c r="E24" s="4">
        <v>2000000</v>
      </c>
      <c r="G24" s="4">
        <v>200</v>
      </c>
      <c r="I24" s="4">
        <v>0</v>
      </c>
      <c r="K24" s="4">
        <v>0</v>
      </c>
      <c r="M24" s="4">
        <v>0</v>
      </c>
      <c r="O24" s="4">
        <v>400000000</v>
      </c>
      <c r="Q24" s="4">
        <v>0</v>
      </c>
      <c r="S24" s="4">
        <v>400000000</v>
      </c>
    </row>
    <row r="25" spans="1:19" x14ac:dyDescent="0.45">
      <c r="A25" s="1" t="s">
        <v>48</v>
      </c>
      <c r="C25" s="1" t="s">
        <v>120</v>
      </c>
      <c r="E25" s="4">
        <v>1717452</v>
      </c>
      <c r="G25" s="4">
        <v>3300</v>
      </c>
      <c r="I25" s="4">
        <v>0</v>
      </c>
      <c r="K25" s="4">
        <v>0</v>
      </c>
      <c r="M25" s="4">
        <v>0</v>
      </c>
      <c r="O25" s="4">
        <v>5667591600</v>
      </c>
      <c r="Q25" s="4">
        <v>0</v>
      </c>
      <c r="S25" s="4">
        <v>5667591600</v>
      </c>
    </row>
    <row r="26" spans="1:19" x14ac:dyDescent="0.45">
      <c r="A26" s="1" t="s">
        <v>44</v>
      </c>
      <c r="C26" s="1" t="s">
        <v>121</v>
      </c>
      <c r="E26" s="4">
        <v>1000000</v>
      </c>
      <c r="G26" s="4">
        <v>1500</v>
      </c>
      <c r="I26" s="4">
        <v>1500000000</v>
      </c>
      <c r="K26" s="4">
        <v>80686973</v>
      </c>
      <c r="M26" s="4">
        <v>1419313027</v>
      </c>
      <c r="O26" s="4">
        <v>1500000000</v>
      </c>
      <c r="Q26" s="4">
        <v>79879307</v>
      </c>
      <c r="S26" s="4">
        <v>1420120693</v>
      </c>
    </row>
    <row r="27" spans="1:19" x14ac:dyDescent="0.45">
      <c r="A27" s="1" t="s">
        <v>28</v>
      </c>
      <c r="C27" s="1" t="s">
        <v>103</v>
      </c>
      <c r="E27" s="4">
        <v>360000</v>
      </c>
      <c r="G27" s="4">
        <v>13200</v>
      </c>
      <c r="I27" s="4">
        <v>0</v>
      </c>
      <c r="K27" s="4">
        <v>0</v>
      </c>
      <c r="M27" s="4">
        <v>0</v>
      </c>
      <c r="O27" s="4">
        <v>4752000000</v>
      </c>
      <c r="Q27" s="4">
        <v>0</v>
      </c>
      <c r="S27" s="4">
        <v>4752000000</v>
      </c>
    </row>
    <row r="28" spans="1:19" x14ac:dyDescent="0.45">
      <c r="A28" s="1" t="s">
        <v>38</v>
      </c>
      <c r="C28" s="1" t="s">
        <v>122</v>
      </c>
      <c r="E28" s="4">
        <v>27870967</v>
      </c>
      <c r="G28" s="4">
        <v>2250</v>
      </c>
      <c r="I28" s="4">
        <v>0</v>
      </c>
      <c r="K28" s="4">
        <v>0</v>
      </c>
      <c r="M28" s="4">
        <v>0</v>
      </c>
      <c r="O28" s="4">
        <v>62709675750</v>
      </c>
      <c r="Q28" s="4">
        <v>0</v>
      </c>
      <c r="S28" s="4">
        <v>62709675750</v>
      </c>
    </row>
    <row r="29" spans="1:19" x14ac:dyDescent="0.45">
      <c r="A29" s="1" t="s">
        <v>52</v>
      </c>
      <c r="C29" s="1" t="s">
        <v>123</v>
      </c>
      <c r="E29" s="4">
        <v>13677607</v>
      </c>
      <c r="G29" s="4">
        <v>550</v>
      </c>
      <c r="I29" s="4">
        <v>0</v>
      </c>
      <c r="K29" s="4">
        <v>0</v>
      </c>
      <c r="M29" s="4">
        <v>0</v>
      </c>
      <c r="O29" s="4">
        <v>7522683850</v>
      </c>
      <c r="Q29" s="4">
        <v>0</v>
      </c>
      <c r="S29" s="4">
        <v>7522683850</v>
      </c>
    </row>
    <row r="30" spans="1:19" x14ac:dyDescent="0.45">
      <c r="A30" s="1" t="s">
        <v>36</v>
      </c>
      <c r="C30" s="1" t="s">
        <v>124</v>
      </c>
      <c r="E30" s="4">
        <v>10115901</v>
      </c>
      <c r="G30" s="4">
        <v>188</v>
      </c>
      <c r="I30" s="4">
        <v>0</v>
      </c>
      <c r="K30" s="4">
        <v>0</v>
      </c>
      <c r="M30" s="4">
        <v>0</v>
      </c>
      <c r="O30" s="4">
        <v>1901789388</v>
      </c>
      <c r="Q30" s="4">
        <v>0</v>
      </c>
      <c r="S30" s="4">
        <v>1901789388</v>
      </c>
    </row>
    <row r="31" spans="1:19" x14ac:dyDescent="0.45">
      <c r="A31" s="1" t="s">
        <v>47</v>
      </c>
      <c r="C31" s="1" t="s">
        <v>125</v>
      </c>
      <c r="E31" s="4">
        <v>4764089</v>
      </c>
      <c r="G31" s="4">
        <v>44</v>
      </c>
      <c r="I31" s="4">
        <v>0</v>
      </c>
      <c r="K31" s="4">
        <v>0</v>
      </c>
      <c r="M31" s="4">
        <v>0</v>
      </c>
      <c r="O31" s="4">
        <v>209619916</v>
      </c>
      <c r="Q31" s="4">
        <v>0</v>
      </c>
      <c r="S31" s="4">
        <v>209619916</v>
      </c>
    </row>
    <row r="32" spans="1:19" x14ac:dyDescent="0.45">
      <c r="A32" s="1" t="s">
        <v>30</v>
      </c>
      <c r="C32" s="1" t="s">
        <v>126</v>
      </c>
      <c r="E32" s="4">
        <v>1107365</v>
      </c>
      <c r="G32" s="4">
        <v>7220</v>
      </c>
      <c r="I32" s="4">
        <v>0</v>
      </c>
      <c r="K32" s="4">
        <v>0</v>
      </c>
      <c r="M32" s="4">
        <v>0</v>
      </c>
      <c r="O32" s="4">
        <v>7995175300</v>
      </c>
      <c r="Q32" s="4">
        <v>0</v>
      </c>
      <c r="S32" s="4">
        <v>7995175300</v>
      </c>
    </row>
    <row r="33" spans="1:19" x14ac:dyDescent="0.45">
      <c r="A33" s="1" t="s">
        <v>51</v>
      </c>
      <c r="C33" s="1" t="s">
        <v>127</v>
      </c>
      <c r="E33" s="4">
        <v>1246276</v>
      </c>
      <c r="G33" s="4">
        <v>3500</v>
      </c>
      <c r="I33" s="4">
        <v>0</v>
      </c>
      <c r="K33" s="4">
        <v>0</v>
      </c>
      <c r="M33" s="4">
        <v>0</v>
      </c>
      <c r="O33" s="4">
        <v>4361966000</v>
      </c>
      <c r="Q33" s="4">
        <v>0</v>
      </c>
      <c r="S33" s="4">
        <v>4361966000</v>
      </c>
    </row>
    <row r="34" spans="1:19" x14ac:dyDescent="0.45">
      <c r="A34" s="1" t="s">
        <v>46</v>
      </c>
      <c r="C34" s="1" t="s">
        <v>125</v>
      </c>
      <c r="E34" s="4">
        <v>8493333</v>
      </c>
      <c r="G34" s="4">
        <v>200</v>
      </c>
      <c r="I34" s="4">
        <v>0</v>
      </c>
      <c r="K34" s="4">
        <v>0</v>
      </c>
      <c r="M34" s="4">
        <v>0</v>
      </c>
      <c r="O34" s="4">
        <v>1698666600</v>
      </c>
      <c r="Q34" s="4">
        <v>0</v>
      </c>
      <c r="S34" s="4">
        <v>1698666600</v>
      </c>
    </row>
    <row r="35" spans="1:19" x14ac:dyDescent="0.45">
      <c r="A35" s="1" t="s">
        <v>54</v>
      </c>
      <c r="C35" s="1" t="s">
        <v>128</v>
      </c>
      <c r="E35" s="4">
        <v>4000000</v>
      </c>
      <c r="G35" s="4">
        <v>540</v>
      </c>
      <c r="I35" s="4">
        <v>0</v>
      </c>
      <c r="K35" s="4">
        <v>0</v>
      </c>
      <c r="M35" s="4">
        <v>0</v>
      </c>
      <c r="O35" s="4">
        <v>2160000000</v>
      </c>
      <c r="Q35" s="4">
        <v>0</v>
      </c>
      <c r="S35" s="4">
        <v>2160000000</v>
      </c>
    </row>
    <row r="36" spans="1:19" x14ac:dyDescent="0.45">
      <c r="A36" s="1" t="s">
        <v>21</v>
      </c>
      <c r="C36" s="1" t="s">
        <v>128</v>
      </c>
      <c r="E36" s="4">
        <v>3928204</v>
      </c>
      <c r="G36" s="4">
        <v>220</v>
      </c>
      <c r="I36" s="4">
        <v>0</v>
      </c>
      <c r="K36" s="4">
        <v>0</v>
      </c>
      <c r="M36" s="4">
        <v>0</v>
      </c>
      <c r="O36" s="4">
        <v>864204880</v>
      </c>
      <c r="Q36" s="4">
        <v>0</v>
      </c>
      <c r="S36" s="4">
        <v>864204880</v>
      </c>
    </row>
    <row r="37" spans="1:19" x14ac:dyDescent="0.45">
      <c r="A37" s="1" t="s">
        <v>22</v>
      </c>
      <c r="C37" s="1" t="s">
        <v>129</v>
      </c>
      <c r="E37" s="4">
        <v>1596219</v>
      </c>
      <c r="G37" s="4">
        <v>3359</v>
      </c>
      <c r="I37" s="4">
        <v>0</v>
      </c>
      <c r="K37" s="4">
        <v>0</v>
      </c>
      <c r="M37" s="4">
        <v>0</v>
      </c>
      <c r="O37" s="4">
        <v>5361699621</v>
      </c>
      <c r="Q37" s="4">
        <v>298257547</v>
      </c>
      <c r="S37" s="4">
        <v>5063442074</v>
      </c>
    </row>
    <row r="38" spans="1:19" x14ac:dyDescent="0.45">
      <c r="A38" s="1" t="s">
        <v>130</v>
      </c>
      <c r="C38" s="1" t="s">
        <v>113</v>
      </c>
      <c r="E38" s="4">
        <v>1000000</v>
      </c>
      <c r="G38" s="4">
        <v>600</v>
      </c>
      <c r="I38" s="4">
        <v>0</v>
      </c>
      <c r="K38" s="4">
        <v>0</v>
      </c>
      <c r="M38" s="4">
        <v>0</v>
      </c>
      <c r="O38" s="4">
        <v>600000000</v>
      </c>
      <c r="Q38" s="4">
        <v>0</v>
      </c>
      <c r="S38" s="4">
        <v>600000000</v>
      </c>
    </row>
    <row r="39" spans="1:19" ht="19.5" thickBot="1" x14ac:dyDescent="0.5">
      <c r="E39" s="13"/>
      <c r="G39" s="13"/>
      <c r="I39" s="10">
        <f>SUM(I8:I38)</f>
        <v>12217143600</v>
      </c>
      <c r="K39" s="10">
        <f>SUM(K8:K38)</f>
        <v>1364379792</v>
      </c>
      <c r="M39" s="10">
        <f>SUM(M8:M38)</f>
        <v>10852763808</v>
      </c>
      <c r="O39" s="10">
        <f>SUM(O8:O38)</f>
        <v>185766686595</v>
      </c>
      <c r="Q39" s="10">
        <f>SUM(Q8:Q38)</f>
        <v>1668655612</v>
      </c>
      <c r="S39" s="10">
        <f>SUM(S8:S38)</f>
        <v>184098030983</v>
      </c>
    </row>
    <row r="40" spans="1:19" ht="19.5" thickTop="1" x14ac:dyDescent="0.45">
      <c r="O40" s="4"/>
    </row>
    <row r="41" spans="1:19" x14ac:dyDescent="0.45">
      <c r="O41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4"/>
  <sheetViews>
    <sheetView rightToLeft="1" view="pageBreakPreview" zoomScaleNormal="100" zoomScaleSheetLayoutView="100" workbookViewId="0">
      <selection activeCell="I13" sqref="I13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85546875" style="1" customWidth="1"/>
    <col min="14" max="14" width="1" style="1" customWidth="1"/>
    <col min="15" max="15" width="17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6" t="s">
        <v>3</v>
      </c>
      <c r="C6" s="7" t="s">
        <v>90</v>
      </c>
      <c r="D6" s="7" t="s">
        <v>90</v>
      </c>
      <c r="E6" s="7" t="s">
        <v>90</v>
      </c>
      <c r="F6" s="7" t="s">
        <v>90</v>
      </c>
      <c r="G6" s="7" t="s">
        <v>90</v>
      </c>
      <c r="H6" s="7" t="s">
        <v>90</v>
      </c>
      <c r="I6" s="7" t="s">
        <v>90</v>
      </c>
      <c r="K6" s="7" t="s">
        <v>91</v>
      </c>
      <c r="L6" s="7" t="s">
        <v>91</v>
      </c>
      <c r="M6" s="7" t="s">
        <v>91</v>
      </c>
      <c r="N6" s="7" t="s">
        <v>91</v>
      </c>
      <c r="O6" s="7" t="s">
        <v>91</v>
      </c>
      <c r="P6" s="7" t="s">
        <v>91</v>
      </c>
      <c r="Q6" s="7" t="s">
        <v>91</v>
      </c>
    </row>
    <row r="7" spans="1:17" ht="30" x14ac:dyDescent="0.45">
      <c r="A7" s="7" t="s">
        <v>3</v>
      </c>
      <c r="C7" s="7" t="s">
        <v>7</v>
      </c>
      <c r="E7" s="7" t="s">
        <v>131</v>
      </c>
      <c r="G7" s="7" t="s">
        <v>132</v>
      </c>
      <c r="I7" s="7" t="s">
        <v>133</v>
      </c>
      <c r="K7" s="7" t="s">
        <v>7</v>
      </c>
      <c r="M7" s="7" t="s">
        <v>131</v>
      </c>
      <c r="O7" s="7" t="s">
        <v>132</v>
      </c>
      <c r="Q7" s="7" t="s">
        <v>133</v>
      </c>
    </row>
    <row r="8" spans="1:17" x14ac:dyDescent="0.45">
      <c r="A8" s="1" t="s">
        <v>42</v>
      </c>
      <c r="C8" s="4">
        <v>4156719</v>
      </c>
      <c r="E8" s="4">
        <v>76648349982</v>
      </c>
      <c r="G8" s="4">
        <v>75243474564</v>
      </c>
      <c r="I8" s="4">
        <v>1404875418</v>
      </c>
      <c r="K8" s="4">
        <v>4156719</v>
      </c>
      <c r="M8" s="4">
        <v>76648349982</v>
      </c>
      <c r="O8" s="4">
        <v>69295030273</v>
      </c>
      <c r="Q8" s="4">
        <v>7353319709</v>
      </c>
    </row>
    <row r="9" spans="1:17" x14ac:dyDescent="0.45">
      <c r="A9" s="1" t="s">
        <v>45</v>
      </c>
      <c r="C9" s="4">
        <v>1200000</v>
      </c>
      <c r="E9" s="4">
        <v>28306567800</v>
      </c>
      <c r="G9" s="4">
        <v>35738085600</v>
      </c>
      <c r="I9" s="4">
        <v>-7431517800</v>
      </c>
      <c r="K9" s="4">
        <v>1200000</v>
      </c>
      <c r="M9" s="4">
        <v>28306567800</v>
      </c>
      <c r="O9" s="4">
        <v>30856608280</v>
      </c>
      <c r="Q9" s="4">
        <v>-2550040480</v>
      </c>
    </row>
    <row r="10" spans="1:17" x14ac:dyDescent="0.45">
      <c r="A10" s="1" t="s">
        <v>19</v>
      </c>
      <c r="C10" s="4">
        <v>8278845</v>
      </c>
      <c r="E10" s="4">
        <v>26244149346</v>
      </c>
      <c r="G10" s="4">
        <v>29066897300</v>
      </c>
      <c r="I10" s="4">
        <v>-2822747953</v>
      </c>
      <c r="K10" s="4">
        <v>8278845</v>
      </c>
      <c r="M10" s="4">
        <v>26244149346</v>
      </c>
      <c r="O10" s="4">
        <v>43999915558</v>
      </c>
      <c r="Q10" s="4">
        <v>-17755766211</v>
      </c>
    </row>
    <row r="11" spans="1:17" x14ac:dyDescent="0.45">
      <c r="A11" s="1" t="s">
        <v>50</v>
      </c>
      <c r="C11" s="4">
        <v>1121634</v>
      </c>
      <c r="E11" s="4">
        <v>12688247960</v>
      </c>
      <c r="G11" s="4">
        <v>12777444782</v>
      </c>
      <c r="I11" s="4">
        <v>-89196821</v>
      </c>
      <c r="K11" s="4">
        <v>1121634</v>
      </c>
      <c r="M11" s="4">
        <v>12688247960</v>
      </c>
      <c r="O11" s="4">
        <v>10605512759</v>
      </c>
      <c r="Q11" s="4">
        <v>2082735201</v>
      </c>
    </row>
    <row r="12" spans="1:17" x14ac:dyDescent="0.45">
      <c r="A12" s="1" t="s">
        <v>39</v>
      </c>
      <c r="C12" s="4">
        <v>751229</v>
      </c>
      <c r="E12" s="4">
        <v>9185138005</v>
      </c>
      <c r="G12" s="4">
        <v>9580920374</v>
      </c>
      <c r="I12" s="4">
        <v>-395782368</v>
      </c>
      <c r="K12" s="4">
        <v>751229</v>
      </c>
      <c r="M12" s="4">
        <v>9185138005</v>
      </c>
      <c r="O12" s="4">
        <v>8736090313</v>
      </c>
      <c r="Q12" s="4">
        <v>449047692</v>
      </c>
    </row>
    <row r="13" spans="1:17" x14ac:dyDescent="0.45">
      <c r="A13" s="1" t="s">
        <v>41</v>
      </c>
      <c r="C13" s="4">
        <v>5000000</v>
      </c>
      <c r="E13" s="4">
        <v>16988314500</v>
      </c>
      <c r="G13" s="4">
        <v>19299480750</v>
      </c>
      <c r="I13" s="4">
        <v>-2311166250</v>
      </c>
      <c r="K13" s="4">
        <v>5000000</v>
      </c>
      <c r="M13" s="4">
        <v>16988314500</v>
      </c>
      <c r="O13" s="4">
        <v>23927183840</v>
      </c>
      <c r="Q13" s="4">
        <v>-6938869340</v>
      </c>
    </row>
    <row r="14" spans="1:17" x14ac:dyDescent="0.45">
      <c r="A14" s="1" t="s">
        <v>23</v>
      </c>
      <c r="C14" s="4">
        <v>7100000</v>
      </c>
      <c r="E14" s="4">
        <v>90127531350</v>
      </c>
      <c r="G14" s="4">
        <v>88998290550</v>
      </c>
      <c r="I14" s="4">
        <v>1129240800</v>
      </c>
      <c r="K14" s="4">
        <v>7100000</v>
      </c>
      <c r="M14" s="4">
        <v>90127531350</v>
      </c>
      <c r="O14" s="4">
        <v>89502981447</v>
      </c>
      <c r="Q14" s="4">
        <v>624549903</v>
      </c>
    </row>
    <row r="15" spans="1:17" x14ac:dyDescent="0.45">
      <c r="A15" s="1" t="s">
        <v>54</v>
      </c>
      <c r="C15" s="4">
        <v>4000000</v>
      </c>
      <c r="E15" s="4">
        <v>24175296000</v>
      </c>
      <c r="G15" s="4">
        <v>27912924000</v>
      </c>
      <c r="I15" s="4">
        <v>-3737628000</v>
      </c>
      <c r="K15" s="4">
        <v>4000000</v>
      </c>
      <c r="M15" s="4">
        <v>24175296000</v>
      </c>
      <c r="O15" s="4">
        <v>29907131035</v>
      </c>
      <c r="Q15" s="4">
        <v>-5731835035</v>
      </c>
    </row>
    <row r="16" spans="1:17" x14ac:dyDescent="0.45">
      <c r="A16" s="1" t="s">
        <v>26</v>
      </c>
      <c r="C16" s="4">
        <v>3877905</v>
      </c>
      <c r="E16" s="4">
        <v>61137627038</v>
      </c>
      <c r="G16" s="4">
        <v>68384710193</v>
      </c>
      <c r="I16" s="4">
        <v>-7247083154</v>
      </c>
      <c r="K16" s="4">
        <v>3877905</v>
      </c>
      <c r="M16" s="4">
        <v>61137627038</v>
      </c>
      <c r="O16" s="4">
        <v>37548160237</v>
      </c>
      <c r="Q16" s="4">
        <v>23589466801</v>
      </c>
    </row>
    <row r="17" spans="1:17" x14ac:dyDescent="0.45">
      <c r="A17" s="1" t="s">
        <v>22</v>
      </c>
      <c r="C17" s="4">
        <v>1596219</v>
      </c>
      <c r="E17" s="4">
        <v>53869194821</v>
      </c>
      <c r="G17" s="4">
        <v>58788031461</v>
      </c>
      <c r="I17" s="4">
        <v>-4918836639</v>
      </c>
      <c r="K17" s="4">
        <v>1596219</v>
      </c>
      <c r="M17" s="4">
        <v>53869194821</v>
      </c>
      <c r="O17" s="4">
        <v>59672495414</v>
      </c>
      <c r="Q17" s="4">
        <v>-5803300592</v>
      </c>
    </row>
    <row r="18" spans="1:17" x14ac:dyDescent="0.45">
      <c r="A18" s="1" t="s">
        <v>27</v>
      </c>
      <c r="C18" s="4">
        <v>1670000</v>
      </c>
      <c r="E18" s="4">
        <v>50333125320</v>
      </c>
      <c r="G18" s="4">
        <v>51295962150</v>
      </c>
      <c r="I18" s="4">
        <v>-962836830</v>
      </c>
      <c r="K18" s="4">
        <v>1670000</v>
      </c>
      <c r="M18" s="4">
        <v>50333125320</v>
      </c>
      <c r="O18" s="4">
        <v>57405951146</v>
      </c>
      <c r="Q18" s="4">
        <v>-7072825826</v>
      </c>
    </row>
    <row r="19" spans="1:17" x14ac:dyDescent="0.45">
      <c r="A19" s="1" t="s">
        <v>30</v>
      </c>
      <c r="C19" s="4">
        <v>1107365</v>
      </c>
      <c r="E19" s="4">
        <v>53993071543</v>
      </c>
      <c r="G19" s="4">
        <v>66376803548</v>
      </c>
      <c r="I19" s="4">
        <v>-12383732004</v>
      </c>
      <c r="K19" s="4">
        <v>1107365</v>
      </c>
      <c r="M19" s="4">
        <v>53993071543</v>
      </c>
      <c r="O19" s="4">
        <v>49453690349</v>
      </c>
      <c r="Q19" s="4">
        <v>4539381194</v>
      </c>
    </row>
    <row r="20" spans="1:17" x14ac:dyDescent="0.45">
      <c r="A20" s="1" t="s">
        <v>58</v>
      </c>
      <c r="C20" s="4">
        <v>7407958</v>
      </c>
      <c r="E20" s="4">
        <v>34521872486</v>
      </c>
      <c r="G20" s="4">
        <v>34529236367</v>
      </c>
      <c r="I20" s="4">
        <v>-7363880</v>
      </c>
      <c r="K20" s="4">
        <v>7407958</v>
      </c>
      <c r="M20" s="4">
        <v>34521872486</v>
      </c>
      <c r="O20" s="4">
        <v>22763647462</v>
      </c>
      <c r="Q20" s="4">
        <v>11758225024</v>
      </c>
    </row>
    <row r="21" spans="1:17" x14ac:dyDescent="0.45">
      <c r="A21" s="1" t="s">
        <v>43</v>
      </c>
      <c r="C21" s="4">
        <v>494366</v>
      </c>
      <c r="E21" s="4">
        <v>14742735669</v>
      </c>
      <c r="G21" s="4">
        <v>19077099955</v>
      </c>
      <c r="I21" s="4">
        <v>-4334364286</v>
      </c>
      <c r="K21" s="4">
        <v>494366</v>
      </c>
      <c r="M21" s="4">
        <v>14742735669</v>
      </c>
      <c r="O21" s="4">
        <v>-3023089753</v>
      </c>
      <c r="Q21" s="4">
        <v>17765825422</v>
      </c>
    </row>
    <row r="22" spans="1:17" x14ac:dyDescent="0.45">
      <c r="A22" s="1" t="s">
        <v>55</v>
      </c>
      <c r="C22" s="4">
        <v>13000000</v>
      </c>
      <c r="E22" s="4">
        <v>89166285000</v>
      </c>
      <c r="G22" s="4">
        <v>92396947500</v>
      </c>
      <c r="I22" s="4">
        <v>-3230662500</v>
      </c>
      <c r="K22" s="4">
        <v>13000000</v>
      </c>
      <c r="M22" s="4">
        <v>89166285000</v>
      </c>
      <c r="O22" s="4">
        <v>33696623029</v>
      </c>
      <c r="Q22" s="4">
        <v>55469661971</v>
      </c>
    </row>
    <row r="23" spans="1:17" x14ac:dyDescent="0.45">
      <c r="A23" s="1" t="s">
        <v>44</v>
      </c>
      <c r="C23" s="4">
        <v>1000000</v>
      </c>
      <c r="E23" s="4">
        <v>30328465500</v>
      </c>
      <c r="G23" s="4">
        <v>33211210500</v>
      </c>
      <c r="I23" s="4">
        <v>-2882745000</v>
      </c>
      <c r="K23" s="4">
        <v>1000000</v>
      </c>
      <c r="M23" s="4">
        <v>30328465500</v>
      </c>
      <c r="O23" s="4">
        <v>29461649709</v>
      </c>
      <c r="Q23" s="4">
        <v>866815791</v>
      </c>
    </row>
    <row r="24" spans="1:17" x14ac:dyDescent="0.45">
      <c r="A24" s="1" t="s">
        <v>36</v>
      </c>
      <c r="C24" s="4">
        <v>40000000</v>
      </c>
      <c r="E24" s="4">
        <v>40795812000</v>
      </c>
      <c r="G24" s="4">
        <v>44811774000</v>
      </c>
      <c r="I24" s="4">
        <v>-4015962000</v>
      </c>
      <c r="K24" s="4">
        <v>40000000</v>
      </c>
      <c r="M24" s="4">
        <v>40795812000</v>
      </c>
      <c r="O24" s="4">
        <v>49685516488</v>
      </c>
      <c r="Q24" s="4">
        <v>-8889704488</v>
      </c>
    </row>
    <row r="25" spans="1:17" x14ac:dyDescent="0.45">
      <c r="A25" s="1" t="s">
        <v>34</v>
      </c>
      <c r="C25" s="4">
        <v>725000</v>
      </c>
      <c r="E25" s="4">
        <v>19119806212</v>
      </c>
      <c r="G25" s="4">
        <v>20791798312</v>
      </c>
      <c r="I25" s="4">
        <v>-1671992099</v>
      </c>
      <c r="K25" s="4">
        <v>725000</v>
      </c>
      <c r="M25" s="4">
        <v>19119806212</v>
      </c>
      <c r="O25" s="4">
        <v>20203475406</v>
      </c>
      <c r="Q25" s="4">
        <v>-1083669193</v>
      </c>
    </row>
    <row r="26" spans="1:17" x14ac:dyDescent="0.45">
      <c r="A26" s="1" t="s">
        <v>51</v>
      </c>
      <c r="C26" s="4">
        <v>19110471</v>
      </c>
      <c r="E26" s="4">
        <v>28932071111</v>
      </c>
      <c r="G26" s="4">
        <v>27874364800</v>
      </c>
      <c r="I26" s="4">
        <v>1057706311</v>
      </c>
      <c r="K26" s="4">
        <v>19110471</v>
      </c>
      <c r="M26" s="4">
        <v>28932071111</v>
      </c>
      <c r="O26" s="4">
        <v>43186766823</v>
      </c>
      <c r="Q26" s="4">
        <v>-14254695711</v>
      </c>
    </row>
    <row r="27" spans="1:17" x14ac:dyDescent="0.45">
      <c r="A27" s="1" t="s">
        <v>53</v>
      </c>
      <c r="C27" s="4">
        <v>2204347</v>
      </c>
      <c r="E27" s="4">
        <v>49368437479</v>
      </c>
      <c r="G27" s="4">
        <v>53641338193</v>
      </c>
      <c r="I27" s="4">
        <v>-4272900713</v>
      </c>
      <c r="K27" s="4">
        <v>2204347</v>
      </c>
      <c r="M27" s="4">
        <v>49368437479</v>
      </c>
      <c r="O27" s="4">
        <v>-4417574737</v>
      </c>
      <c r="Q27" s="4">
        <v>53786012216</v>
      </c>
    </row>
    <row r="28" spans="1:17" x14ac:dyDescent="0.45">
      <c r="A28" s="1" t="s">
        <v>21</v>
      </c>
      <c r="C28" s="4">
        <v>3928204</v>
      </c>
      <c r="E28" s="4">
        <v>55292409596</v>
      </c>
      <c r="G28" s="4">
        <v>54784781542</v>
      </c>
      <c r="I28" s="4">
        <v>507628054</v>
      </c>
      <c r="K28" s="4">
        <v>3928204</v>
      </c>
      <c r="M28" s="4">
        <v>55292409596</v>
      </c>
      <c r="O28" s="4">
        <v>48793493941</v>
      </c>
      <c r="Q28" s="4">
        <v>6498915655</v>
      </c>
    </row>
    <row r="29" spans="1:17" x14ac:dyDescent="0.45">
      <c r="A29" s="1" t="s">
        <v>61</v>
      </c>
      <c r="C29" s="4">
        <v>625000</v>
      </c>
      <c r="E29" s="4">
        <v>5808979687</v>
      </c>
      <c r="G29" s="4">
        <v>5292301050</v>
      </c>
      <c r="I29" s="4">
        <v>516678637</v>
      </c>
      <c r="K29" s="4">
        <v>625000</v>
      </c>
      <c r="M29" s="4">
        <v>5808979687</v>
      </c>
      <c r="O29" s="4">
        <v>5292301050</v>
      </c>
      <c r="Q29" s="4">
        <v>516678637</v>
      </c>
    </row>
    <row r="30" spans="1:17" x14ac:dyDescent="0.45">
      <c r="A30" s="1" t="s">
        <v>40</v>
      </c>
      <c r="C30" s="4">
        <v>900000</v>
      </c>
      <c r="E30" s="4">
        <v>31133646000</v>
      </c>
      <c r="G30" s="4">
        <v>30077964900</v>
      </c>
      <c r="I30" s="4">
        <v>1055681100</v>
      </c>
      <c r="K30" s="4">
        <v>900000</v>
      </c>
      <c r="M30" s="4">
        <v>31133646000</v>
      </c>
      <c r="O30" s="4">
        <v>22052445696</v>
      </c>
      <c r="Q30" s="4">
        <v>9081200304</v>
      </c>
    </row>
    <row r="31" spans="1:17" x14ac:dyDescent="0.45">
      <c r="A31" s="1" t="s">
        <v>18</v>
      </c>
      <c r="C31" s="4">
        <v>10056657</v>
      </c>
      <c r="E31" s="4">
        <v>21553143684</v>
      </c>
      <c r="G31" s="4">
        <v>23982370918</v>
      </c>
      <c r="I31" s="4">
        <v>-2429227233</v>
      </c>
      <c r="K31" s="4">
        <v>10056657</v>
      </c>
      <c r="M31" s="4">
        <v>21553143684</v>
      </c>
      <c r="O31" s="4">
        <v>24022272000</v>
      </c>
      <c r="Q31" s="4">
        <v>-2469128315</v>
      </c>
    </row>
    <row r="32" spans="1:17" x14ac:dyDescent="0.45">
      <c r="A32" s="1" t="s">
        <v>29</v>
      </c>
      <c r="C32" s="4">
        <v>1800000</v>
      </c>
      <c r="E32" s="4">
        <v>8012440620</v>
      </c>
      <c r="G32" s="4">
        <v>8262941220</v>
      </c>
      <c r="I32" s="4">
        <v>-250500600</v>
      </c>
      <c r="K32" s="4">
        <v>1800000</v>
      </c>
      <c r="M32" s="4">
        <v>8012440620</v>
      </c>
      <c r="O32" s="4">
        <v>9368498884</v>
      </c>
      <c r="Q32" s="4">
        <v>-1356058264</v>
      </c>
    </row>
    <row r="33" spans="1:17" x14ac:dyDescent="0.45">
      <c r="A33" s="1" t="s">
        <v>17</v>
      </c>
      <c r="C33" s="4">
        <v>54250608</v>
      </c>
      <c r="E33" s="4">
        <v>90976227080</v>
      </c>
      <c r="G33" s="4">
        <v>95452235881</v>
      </c>
      <c r="I33" s="4">
        <v>-4476008800</v>
      </c>
      <c r="K33" s="4">
        <v>54250608</v>
      </c>
      <c r="M33" s="4">
        <v>90976227080</v>
      </c>
      <c r="O33" s="4">
        <v>88158601041</v>
      </c>
      <c r="Q33" s="4">
        <v>2817626039</v>
      </c>
    </row>
    <row r="34" spans="1:17" x14ac:dyDescent="0.45">
      <c r="A34" s="1" t="s">
        <v>38</v>
      </c>
      <c r="C34" s="4">
        <v>22370967</v>
      </c>
      <c r="E34" s="4">
        <v>177013363580</v>
      </c>
      <c r="G34" s="4">
        <v>192802244000</v>
      </c>
      <c r="I34" s="4">
        <v>-15788880419</v>
      </c>
      <c r="K34" s="4">
        <v>22370967</v>
      </c>
      <c r="M34" s="4">
        <v>177013363580</v>
      </c>
      <c r="O34" s="4">
        <v>101969841823</v>
      </c>
      <c r="Q34" s="4">
        <v>75043521757</v>
      </c>
    </row>
    <row r="35" spans="1:17" x14ac:dyDescent="0.45">
      <c r="A35" s="1" t="s">
        <v>48</v>
      </c>
      <c r="C35" s="4">
        <v>1717452</v>
      </c>
      <c r="E35" s="4">
        <v>36705512952</v>
      </c>
      <c r="G35" s="4">
        <v>38310312123</v>
      </c>
      <c r="I35" s="4">
        <v>-1604799170</v>
      </c>
      <c r="K35" s="4">
        <v>1717452</v>
      </c>
      <c r="M35" s="4">
        <v>36705512952</v>
      </c>
      <c r="O35" s="4">
        <v>31686914670</v>
      </c>
      <c r="Q35" s="4">
        <v>5018598282</v>
      </c>
    </row>
    <row r="36" spans="1:17" x14ac:dyDescent="0.45">
      <c r="A36" s="1" t="s">
        <v>49</v>
      </c>
      <c r="C36" s="4">
        <v>41000000</v>
      </c>
      <c r="E36" s="4">
        <v>197259282000</v>
      </c>
      <c r="G36" s="4">
        <v>208348093768</v>
      </c>
      <c r="I36" s="4">
        <v>-11088811768</v>
      </c>
      <c r="K36" s="4">
        <v>41000000</v>
      </c>
      <c r="M36" s="4">
        <v>197259282000</v>
      </c>
      <c r="O36" s="4">
        <v>109455453944</v>
      </c>
      <c r="Q36" s="4">
        <v>87803828056</v>
      </c>
    </row>
    <row r="37" spans="1:17" x14ac:dyDescent="0.45">
      <c r="A37" s="1" t="s">
        <v>47</v>
      </c>
      <c r="C37" s="4">
        <v>4700000</v>
      </c>
      <c r="E37" s="4">
        <v>9610375995</v>
      </c>
      <c r="G37" s="4">
        <v>10577487240</v>
      </c>
      <c r="I37" s="4">
        <v>-967111245</v>
      </c>
      <c r="K37" s="4">
        <v>4700000</v>
      </c>
      <c r="M37" s="4">
        <v>9610375995</v>
      </c>
      <c r="O37" s="4">
        <v>14535451613</v>
      </c>
      <c r="Q37" s="4">
        <v>-4925075618</v>
      </c>
    </row>
    <row r="38" spans="1:17" x14ac:dyDescent="0.45">
      <c r="A38" s="1" t="s">
        <v>16</v>
      </c>
      <c r="C38" s="4">
        <v>2857142</v>
      </c>
      <c r="E38" s="4">
        <v>9366788332</v>
      </c>
      <c r="G38" s="4">
        <v>9733166651</v>
      </c>
      <c r="I38" s="4">
        <v>-366378318</v>
      </c>
      <c r="K38" s="4">
        <v>2857142</v>
      </c>
      <c r="M38" s="4">
        <v>9366788332</v>
      </c>
      <c r="O38" s="4">
        <v>11155342527</v>
      </c>
      <c r="Q38" s="4">
        <v>-1788554194</v>
      </c>
    </row>
    <row r="39" spans="1:17" x14ac:dyDescent="0.45">
      <c r="A39" s="1" t="s">
        <v>25</v>
      </c>
      <c r="C39" s="4">
        <v>585000</v>
      </c>
      <c r="E39" s="4">
        <v>86041588230</v>
      </c>
      <c r="G39" s="4">
        <v>91310152635</v>
      </c>
      <c r="I39" s="4">
        <v>-5268564405</v>
      </c>
      <c r="K39" s="4">
        <v>585000</v>
      </c>
      <c r="M39" s="4">
        <v>86041588230</v>
      </c>
      <c r="O39" s="4">
        <v>89185237157</v>
      </c>
      <c r="Q39" s="4">
        <v>-3143648927</v>
      </c>
    </row>
    <row r="40" spans="1:17" x14ac:dyDescent="0.45">
      <c r="A40" s="1" t="s">
        <v>32</v>
      </c>
      <c r="C40" s="4">
        <v>5116551</v>
      </c>
      <c r="E40" s="4">
        <v>28380479970</v>
      </c>
      <c r="G40" s="4">
        <v>29804590076</v>
      </c>
      <c r="I40" s="4">
        <v>-1424110105</v>
      </c>
      <c r="K40" s="4">
        <v>5116551</v>
      </c>
      <c r="M40" s="4">
        <v>28380479970</v>
      </c>
      <c r="O40" s="4">
        <v>21837609289</v>
      </c>
      <c r="Q40" s="4">
        <v>6542870681</v>
      </c>
    </row>
    <row r="41" spans="1:17" x14ac:dyDescent="0.45">
      <c r="A41" s="1" t="s">
        <v>24</v>
      </c>
      <c r="C41" s="4">
        <v>5672727</v>
      </c>
      <c r="E41" s="4">
        <v>15676348482</v>
      </c>
      <c r="G41" s="4">
        <v>16775948466</v>
      </c>
      <c r="I41" s="4">
        <v>-1099599983</v>
      </c>
      <c r="K41" s="4">
        <v>5672727</v>
      </c>
      <c r="M41" s="4">
        <v>15676348482</v>
      </c>
      <c r="O41" s="4">
        <v>17648263601</v>
      </c>
      <c r="Q41" s="4">
        <v>-1971915118</v>
      </c>
    </row>
    <row r="42" spans="1:17" x14ac:dyDescent="0.45">
      <c r="A42" s="1" t="s">
        <v>60</v>
      </c>
      <c r="C42" s="4">
        <v>3738379</v>
      </c>
      <c r="E42" s="4">
        <v>17592186143</v>
      </c>
      <c r="G42" s="4">
        <v>19658357561</v>
      </c>
      <c r="I42" s="4">
        <v>-2066171417</v>
      </c>
      <c r="K42" s="4">
        <v>3738379</v>
      </c>
      <c r="M42" s="4">
        <v>17592186143</v>
      </c>
      <c r="O42" s="4">
        <v>15622939272</v>
      </c>
      <c r="Q42" s="4">
        <v>1969246871</v>
      </c>
    </row>
    <row r="43" spans="1:17" x14ac:dyDescent="0.45">
      <c r="A43" s="1" t="s">
        <v>46</v>
      </c>
      <c r="C43" s="4">
        <v>10180000</v>
      </c>
      <c r="E43" s="4">
        <v>38808010215</v>
      </c>
      <c r="G43" s="4">
        <v>40336043994</v>
      </c>
      <c r="I43" s="4">
        <v>-1528033779</v>
      </c>
      <c r="K43" s="4">
        <v>10180000</v>
      </c>
      <c r="M43" s="4">
        <v>38808010215</v>
      </c>
      <c r="O43" s="4">
        <v>33634867920</v>
      </c>
      <c r="Q43" s="4">
        <v>5173142295</v>
      </c>
    </row>
    <row r="44" spans="1:17" x14ac:dyDescent="0.45">
      <c r="A44" s="1" t="s">
        <v>28</v>
      </c>
      <c r="C44" s="4">
        <v>360000</v>
      </c>
      <c r="E44" s="4">
        <v>65262563460</v>
      </c>
      <c r="G44" s="4">
        <v>62385385140</v>
      </c>
      <c r="I44" s="4">
        <v>2877178320</v>
      </c>
      <c r="K44" s="4">
        <v>360000</v>
      </c>
      <c r="M44" s="4">
        <v>65262563460</v>
      </c>
      <c r="O44" s="4">
        <v>50205347254</v>
      </c>
      <c r="Q44" s="4">
        <v>15057216206</v>
      </c>
    </row>
    <row r="45" spans="1:17" x14ac:dyDescent="0.45">
      <c r="A45" s="1" t="s">
        <v>57</v>
      </c>
      <c r="C45" s="4">
        <v>3234808</v>
      </c>
      <c r="E45" s="4">
        <v>48136946559</v>
      </c>
      <c r="G45" s="4">
        <v>49165926044</v>
      </c>
      <c r="I45" s="4">
        <v>-1028979484</v>
      </c>
      <c r="K45" s="4">
        <v>3234808</v>
      </c>
      <c r="M45" s="4">
        <v>48136946559</v>
      </c>
      <c r="O45" s="4">
        <v>40641741878</v>
      </c>
      <c r="Q45" s="4">
        <v>7495204681</v>
      </c>
    </row>
    <row r="46" spans="1:17" x14ac:dyDescent="0.45">
      <c r="A46" s="1" t="s">
        <v>59</v>
      </c>
      <c r="C46" s="4">
        <v>6986752</v>
      </c>
      <c r="E46" s="4">
        <v>49032976628</v>
      </c>
      <c r="G46" s="4">
        <v>47852295888</v>
      </c>
      <c r="I46" s="4">
        <v>1180680740</v>
      </c>
      <c r="K46" s="4">
        <v>6986752</v>
      </c>
      <c r="M46" s="4">
        <v>49032976628</v>
      </c>
      <c r="O46" s="4">
        <v>34166242636</v>
      </c>
      <c r="Q46" s="4">
        <v>14866733992</v>
      </c>
    </row>
    <row r="47" spans="1:17" x14ac:dyDescent="0.45">
      <c r="A47" s="1" t="s">
        <v>52</v>
      </c>
      <c r="C47" s="4">
        <v>13677607</v>
      </c>
      <c r="E47" s="4">
        <v>36696211918</v>
      </c>
      <c r="G47" s="4">
        <v>40965426643</v>
      </c>
      <c r="I47" s="4">
        <v>-4269214724</v>
      </c>
      <c r="K47" s="4">
        <v>13677607</v>
      </c>
      <c r="M47" s="4">
        <v>36696211918</v>
      </c>
      <c r="O47" s="4">
        <v>50629316300</v>
      </c>
      <c r="Q47" s="4">
        <v>-13933104381</v>
      </c>
    </row>
    <row r="48" spans="1:17" x14ac:dyDescent="0.45">
      <c r="A48" s="1" t="s">
        <v>31</v>
      </c>
      <c r="C48" s="4">
        <v>11111111</v>
      </c>
      <c r="E48" s="4">
        <v>24597214754</v>
      </c>
      <c r="G48" s="4">
        <v>24541989754</v>
      </c>
      <c r="I48" s="4">
        <v>55225000</v>
      </c>
      <c r="K48" s="4">
        <v>11111111</v>
      </c>
      <c r="M48" s="4">
        <v>24597214754</v>
      </c>
      <c r="O48" s="4">
        <v>28546592741</v>
      </c>
      <c r="Q48" s="4">
        <v>-3949377986</v>
      </c>
    </row>
    <row r="49" spans="1:17" x14ac:dyDescent="0.45">
      <c r="A49" s="1" t="s">
        <v>35</v>
      </c>
      <c r="C49" s="4">
        <v>14000000</v>
      </c>
      <c r="E49" s="4">
        <v>32453744400</v>
      </c>
      <c r="G49" s="4">
        <v>37185422400</v>
      </c>
      <c r="I49" s="4">
        <v>-4731678000</v>
      </c>
      <c r="K49" s="4">
        <v>14000000</v>
      </c>
      <c r="M49" s="4">
        <v>32453744400</v>
      </c>
      <c r="O49" s="4">
        <v>50474796962</v>
      </c>
      <c r="Q49" s="4">
        <v>-18021052562</v>
      </c>
    </row>
    <row r="50" spans="1:17" x14ac:dyDescent="0.45">
      <c r="A50" s="1" t="s">
        <v>20</v>
      </c>
      <c r="C50" s="4">
        <v>20234000</v>
      </c>
      <c r="E50" s="4">
        <v>46402092963</v>
      </c>
      <c r="G50" s="4">
        <v>47588795818</v>
      </c>
      <c r="I50" s="4">
        <v>-1186702854</v>
      </c>
      <c r="K50" s="4">
        <v>20234000</v>
      </c>
      <c r="M50" s="4">
        <v>46402092963</v>
      </c>
      <c r="O50" s="4">
        <v>43839071352</v>
      </c>
      <c r="Q50" s="4">
        <v>2563021611</v>
      </c>
    </row>
    <row r="51" spans="1:17" x14ac:dyDescent="0.45">
      <c r="A51" s="1" t="s">
        <v>33</v>
      </c>
      <c r="C51" s="4">
        <v>2000793</v>
      </c>
      <c r="E51" s="4">
        <v>33035434358</v>
      </c>
      <c r="G51" s="4">
        <v>35064100405</v>
      </c>
      <c r="I51" s="4">
        <v>-2028666046</v>
      </c>
      <c r="K51" s="4">
        <v>2000793</v>
      </c>
      <c r="M51" s="4">
        <v>33035434358</v>
      </c>
      <c r="O51" s="4">
        <v>34770398383</v>
      </c>
      <c r="Q51" s="4">
        <v>-1734964024</v>
      </c>
    </row>
    <row r="52" spans="1:17" x14ac:dyDescent="0.45">
      <c r="A52" s="1" t="s">
        <v>37</v>
      </c>
      <c r="C52" s="4">
        <v>653648</v>
      </c>
      <c r="E52" s="4">
        <v>17660444031</v>
      </c>
      <c r="G52" s="4">
        <v>18342690765</v>
      </c>
      <c r="I52" s="4">
        <v>-682246733</v>
      </c>
      <c r="K52" s="4">
        <v>653648</v>
      </c>
      <c r="M52" s="4">
        <v>17660444031</v>
      </c>
      <c r="O52" s="4">
        <v>22922672282</v>
      </c>
      <c r="Q52" s="4">
        <v>-5262228250</v>
      </c>
    </row>
    <row r="53" spans="1:17" ht="19.5" thickBot="1" x14ac:dyDescent="0.5">
      <c r="C53" s="10">
        <f>SUM(C8:C52)</f>
        <v>365559464</v>
      </c>
      <c r="E53" s="10">
        <f>SUM(E8:E52)</f>
        <v>1993180510759</v>
      </c>
      <c r="G53" s="10">
        <f>SUM(G8:G52)</f>
        <v>2108397819781</v>
      </c>
      <c r="I53" s="10">
        <f>SUM(I8:I52)</f>
        <v>-115217309000</v>
      </c>
      <c r="K53" s="10">
        <f>SUM(K8:K52)</f>
        <v>365559464</v>
      </c>
      <c r="M53" s="10">
        <f>SUM(M8:M52)</f>
        <v>1993180510759</v>
      </c>
      <c r="N53" s="10">
        <f t="shared" ref="N53:O53" si="0">SUM(M53)</f>
        <v>1993180510759</v>
      </c>
      <c r="O53" s="10">
        <f t="shared" si="0"/>
        <v>1993180510759</v>
      </c>
      <c r="Q53" s="10">
        <f>SUM(Q8:Q52)</f>
        <v>290097031476</v>
      </c>
    </row>
    <row r="54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7"/>
  <sheetViews>
    <sheetView rightToLeft="1" view="pageBreakPreview" zoomScaleNormal="100" zoomScaleSheetLayoutView="100" workbookViewId="0">
      <selection activeCell="E18" sqref="E18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6" t="s">
        <v>3</v>
      </c>
      <c r="C6" s="7" t="s">
        <v>90</v>
      </c>
      <c r="D6" s="7" t="s">
        <v>90</v>
      </c>
      <c r="E6" s="7" t="s">
        <v>90</v>
      </c>
      <c r="F6" s="7" t="s">
        <v>90</v>
      </c>
      <c r="G6" s="7" t="s">
        <v>90</v>
      </c>
      <c r="H6" s="7" t="s">
        <v>90</v>
      </c>
      <c r="I6" s="7" t="s">
        <v>90</v>
      </c>
      <c r="K6" s="7" t="s">
        <v>91</v>
      </c>
      <c r="L6" s="7" t="s">
        <v>91</v>
      </c>
      <c r="M6" s="7" t="s">
        <v>91</v>
      </c>
      <c r="N6" s="7" t="s">
        <v>91</v>
      </c>
      <c r="O6" s="7" t="s">
        <v>91</v>
      </c>
      <c r="P6" s="7" t="s">
        <v>91</v>
      </c>
      <c r="Q6" s="7" t="s">
        <v>91</v>
      </c>
    </row>
    <row r="7" spans="1:17" ht="30" x14ac:dyDescent="0.45">
      <c r="A7" s="7" t="s">
        <v>3</v>
      </c>
      <c r="C7" s="7" t="s">
        <v>7</v>
      </c>
      <c r="E7" s="7" t="s">
        <v>131</v>
      </c>
      <c r="G7" s="7" t="s">
        <v>132</v>
      </c>
      <c r="I7" s="7" t="s">
        <v>134</v>
      </c>
      <c r="K7" s="7" t="s">
        <v>7</v>
      </c>
      <c r="M7" s="7" t="s">
        <v>131</v>
      </c>
      <c r="O7" s="7" t="s">
        <v>132</v>
      </c>
      <c r="Q7" s="7" t="s">
        <v>134</v>
      </c>
    </row>
    <row r="8" spans="1:17" x14ac:dyDescent="0.45">
      <c r="A8" s="1" t="s">
        <v>56</v>
      </c>
      <c r="C8" s="4">
        <v>322500</v>
      </c>
      <c r="E8" s="4">
        <v>4782179943</v>
      </c>
      <c r="G8" s="4">
        <v>4080101370</v>
      </c>
      <c r="I8" s="4">
        <v>702078573</v>
      </c>
      <c r="K8" s="4">
        <v>387000</v>
      </c>
      <c r="M8" s="4">
        <v>10393020667</v>
      </c>
      <c r="O8" s="4">
        <v>8160202738</v>
      </c>
      <c r="Q8" s="4">
        <v>2232817929</v>
      </c>
    </row>
    <row r="9" spans="1:17" x14ac:dyDescent="0.45">
      <c r="A9" s="1" t="s">
        <v>15</v>
      </c>
      <c r="C9" s="4">
        <v>110000</v>
      </c>
      <c r="E9" s="4">
        <v>2393997340</v>
      </c>
      <c r="G9" s="4">
        <v>2240532558</v>
      </c>
      <c r="I9" s="4">
        <v>153464782</v>
      </c>
      <c r="K9" s="4">
        <v>220000</v>
      </c>
      <c r="M9" s="4">
        <v>5532213210</v>
      </c>
      <c r="O9" s="4">
        <v>4481065116</v>
      </c>
      <c r="Q9" s="4">
        <v>1051148094</v>
      </c>
    </row>
    <row r="10" spans="1:17" x14ac:dyDescent="0.45">
      <c r="A10" s="1" t="s">
        <v>49</v>
      </c>
      <c r="C10" s="4">
        <v>2000000</v>
      </c>
      <c r="E10" s="4">
        <v>9905165355</v>
      </c>
      <c r="G10" s="4">
        <v>8364746732</v>
      </c>
      <c r="I10" s="4">
        <v>1540418623</v>
      </c>
      <c r="K10" s="4">
        <v>4576807</v>
      </c>
      <c r="M10" s="4">
        <v>22983593681</v>
      </c>
      <c r="O10" s="4">
        <v>-42879938219</v>
      </c>
      <c r="Q10" s="4">
        <v>65863531900</v>
      </c>
    </row>
    <row r="11" spans="1:17" x14ac:dyDescent="0.45">
      <c r="A11" s="1" t="s">
        <v>135</v>
      </c>
      <c r="C11" s="4">
        <v>0</v>
      </c>
      <c r="E11" s="4">
        <v>0</v>
      </c>
      <c r="G11" s="4">
        <v>0</v>
      </c>
      <c r="I11" s="4">
        <v>0</v>
      </c>
      <c r="K11" s="4">
        <v>5009999</v>
      </c>
      <c r="M11" s="4">
        <v>6042963496</v>
      </c>
      <c r="O11" s="4">
        <v>8827618238</v>
      </c>
      <c r="Q11" s="4">
        <v>-2784654742</v>
      </c>
    </row>
    <row r="12" spans="1:17" x14ac:dyDescent="0.45">
      <c r="A12" s="1" t="s">
        <v>136</v>
      </c>
      <c r="C12" s="4">
        <v>0</v>
      </c>
      <c r="E12" s="4">
        <v>0</v>
      </c>
      <c r="G12" s="4">
        <v>0</v>
      </c>
      <c r="I12" s="4">
        <v>0</v>
      </c>
      <c r="K12" s="4">
        <v>8258064</v>
      </c>
      <c r="M12" s="4">
        <v>34062317908</v>
      </c>
      <c r="O12" s="4">
        <v>32420532200</v>
      </c>
      <c r="Q12" s="4">
        <v>1641785708</v>
      </c>
    </row>
    <row r="13" spans="1:17" x14ac:dyDescent="0.45">
      <c r="A13" s="1" t="s">
        <v>137</v>
      </c>
      <c r="C13" s="4">
        <v>0</v>
      </c>
      <c r="E13" s="4">
        <v>0</v>
      </c>
      <c r="G13" s="4">
        <v>0</v>
      </c>
      <c r="I13" s="4">
        <v>0</v>
      </c>
      <c r="K13" s="4">
        <v>625000</v>
      </c>
      <c r="M13" s="4">
        <v>13543931391</v>
      </c>
      <c r="O13" s="4">
        <v>7256583000</v>
      </c>
      <c r="Q13" s="4">
        <v>6287348391</v>
      </c>
    </row>
    <row r="14" spans="1:17" x14ac:dyDescent="0.45">
      <c r="A14" s="1" t="s">
        <v>39</v>
      </c>
      <c r="C14" s="4">
        <v>0</v>
      </c>
      <c r="E14" s="4">
        <v>0</v>
      </c>
      <c r="G14" s="4">
        <v>0</v>
      </c>
      <c r="I14" s="4">
        <v>0</v>
      </c>
      <c r="K14" s="4">
        <v>3912797</v>
      </c>
      <c r="M14" s="4">
        <v>51980759701</v>
      </c>
      <c r="O14" s="4">
        <v>45502167735</v>
      </c>
      <c r="Q14" s="4">
        <v>6478591966</v>
      </c>
    </row>
    <row r="15" spans="1:17" x14ac:dyDescent="0.45">
      <c r="A15" s="1" t="s">
        <v>52</v>
      </c>
      <c r="C15" s="4">
        <v>0</v>
      </c>
      <c r="E15" s="4">
        <v>0</v>
      </c>
      <c r="G15" s="4">
        <v>0</v>
      </c>
      <c r="I15" s="4">
        <v>0</v>
      </c>
      <c r="K15" s="4">
        <v>13677607</v>
      </c>
      <c r="M15" s="4">
        <v>53317849282</v>
      </c>
      <c r="O15" s="4">
        <v>53317848586</v>
      </c>
      <c r="Q15" s="4">
        <v>696</v>
      </c>
    </row>
    <row r="16" spans="1:17" x14ac:dyDescent="0.45">
      <c r="A16" s="1" t="s">
        <v>138</v>
      </c>
      <c r="C16" s="4">
        <v>0</v>
      </c>
      <c r="E16" s="4">
        <v>0</v>
      </c>
      <c r="G16" s="4">
        <v>0</v>
      </c>
      <c r="I16" s="4">
        <v>0</v>
      </c>
      <c r="K16" s="4">
        <v>2616585</v>
      </c>
      <c r="M16" s="4">
        <v>7583348102</v>
      </c>
      <c r="O16" s="4">
        <v>7583348102</v>
      </c>
      <c r="Q16" s="4">
        <v>0</v>
      </c>
    </row>
    <row r="17" spans="1:17" x14ac:dyDescent="0.45">
      <c r="A17" s="1" t="s">
        <v>26</v>
      </c>
      <c r="C17" s="4">
        <v>0</v>
      </c>
      <c r="E17" s="4">
        <v>0</v>
      </c>
      <c r="G17" s="4">
        <v>0</v>
      </c>
      <c r="I17" s="4">
        <v>0</v>
      </c>
      <c r="K17" s="4">
        <v>6114932</v>
      </c>
      <c r="M17" s="4">
        <v>91421364249</v>
      </c>
      <c r="O17" s="4">
        <v>68476100645</v>
      </c>
      <c r="Q17" s="4">
        <v>22945263604</v>
      </c>
    </row>
    <row r="18" spans="1:17" x14ac:dyDescent="0.45">
      <c r="A18" s="1" t="s">
        <v>139</v>
      </c>
      <c r="C18" s="4">
        <v>0</v>
      </c>
      <c r="E18" s="4">
        <v>0</v>
      </c>
      <c r="G18" s="4">
        <v>0</v>
      </c>
      <c r="I18" s="4">
        <v>0</v>
      </c>
      <c r="K18" s="4">
        <v>2000000</v>
      </c>
      <c r="M18" s="4">
        <v>32734998040</v>
      </c>
      <c r="O18" s="4">
        <v>26423971200</v>
      </c>
      <c r="Q18" s="4">
        <v>6311026840</v>
      </c>
    </row>
    <row r="19" spans="1:17" x14ac:dyDescent="0.45">
      <c r="A19" s="1" t="s">
        <v>140</v>
      </c>
      <c r="C19" s="4">
        <v>0</v>
      </c>
      <c r="E19" s="4">
        <v>0</v>
      </c>
      <c r="G19" s="4">
        <v>0</v>
      </c>
      <c r="I19" s="4">
        <v>0</v>
      </c>
      <c r="K19" s="4">
        <v>30000000</v>
      </c>
      <c r="M19" s="4">
        <v>53052448500</v>
      </c>
      <c r="O19" s="4">
        <v>48044544000</v>
      </c>
      <c r="Q19" s="4">
        <v>5007904500</v>
      </c>
    </row>
    <row r="20" spans="1:17" x14ac:dyDescent="0.45">
      <c r="A20" s="1" t="s">
        <v>114</v>
      </c>
      <c r="C20" s="4">
        <v>0</v>
      </c>
      <c r="E20" s="4">
        <v>0</v>
      </c>
      <c r="G20" s="4">
        <v>0</v>
      </c>
      <c r="I20" s="4">
        <v>0</v>
      </c>
      <c r="K20" s="4">
        <v>6300000</v>
      </c>
      <c r="M20" s="4">
        <v>19229940416</v>
      </c>
      <c r="O20" s="4">
        <v>20709003373</v>
      </c>
      <c r="Q20" s="4">
        <v>-1479062957</v>
      </c>
    </row>
    <row r="21" spans="1:17" x14ac:dyDescent="0.45">
      <c r="A21" s="1" t="s">
        <v>110</v>
      </c>
      <c r="C21" s="4">
        <v>0</v>
      </c>
      <c r="E21" s="4">
        <v>0</v>
      </c>
      <c r="G21" s="4">
        <v>0</v>
      </c>
      <c r="I21" s="4">
        <v>0</v>
      </c>
      <c r="K21" s="4">
        <v>250000</v>
      </c>
      <c r="M21" s="4">
        <v>7941347541</v>
      </c>
      <c r="O21" s="4">
        <v>10130780356</v>
      </c>
      <c r="Q21" s="4">
        <v>-2189432815</v>
      </c>
    </row>
    <row r="22" spans="1:17" x14ac:dyDescent="0.45">
      <c r="A22" s="1" t="s">
        <v>58</v>
      </c>
      <c r="C22" s="4">
        <v>0</v>
      </c>
      <c r="E22" s="4">
        <v>0</v>
      </c>
      <c r="G22" s="4">
        <v>0</v>
      </c>
      <c r="I22" s="4">
        <v>0</v>
      </c>
      <c r="K22" s="4">
        <v>230000</v>
      </c>
      <c r="M22" s="4">
        <v>10183621960</v>
      </c>
      <c r="O22" s="4">
        <v>-1364928402</v>
      </c>
      <c r="Q22" s="4">
        <v>11548550362</v>
      </c>
    </row>
    <row r="23" spans="1:17" x14ac:dyDescent="0.45">
      <c r="A23" s="1" t="s">
        <v>141</v>
      </c>
      <c r="C23" s="4">
        <v>0</v>
      </c>
      <c r="E23" s="4">
        <v>0</v>
      </c>
      <c r="G23" s="4">
        <v>0</v>
      </c>
      <c r="I23" s="4">
        <v>0</v>
      </c>
      <c r="K23" s="4">
        <v>1475977</v>
      </c>
      <c r="M23" s="4">
        <v>48624551014</v>
      </c>
      <c r="O23" s="4">
        <v>42771521464</v>
      </c>
      <c r="Q23" s="4">
        <v>5853029550</v>
      </c>
    </row>
    <row r="24" spans="1:17" x14ac:dyDescent="0.45">
      <c r="A24" s="1" t="s">
        <v>43</v>
      </c>
      <c r="C24" s="4">
        <v>0</v>
      </c>
      <c r="E24" s="4">
        <v>0</v>
      </c>
      <c r="G24" s="4">
        <v>0</v>
      </c>
      <c r="I24" s="4">
        <v>0</v>
      </c>
      <c r="K24" s="4">
        <v>2024060</v>
      </c>
      <c r="M24" s="4">
        <v>58755840186</v>
      </c>
      <c r="O24" s="4">
        <v>42640297088</v>
      </c>
      <c r="Q24" s="4">
        <v>16115543098</v>
      </c>
    </row>
    <row r="25" spans="1:17" x14ac:dyDescent="0.45">
      <c r="A25" s="1" t="s">
        <v>142</v>
      </c>
      <c r="C25" s="4">
        <v>0</v>
      </c>
      <c r="E25" s="4">
        <v>0</v>
      </c>
      <c r="G25" s="4">
        <v>0</v>
      </c>
      <c r="I25" s="4">
        <v>0</v>
      </c>
      <c r="K25" s="4">
        <v>9570714</v>
      </c>
      <c r="M25" s="4">
        <v>72147560818</v>
      </c>
      <c r="O25" s="4">
        <v>55529436392</v>
      </c>
      <c r="Q25" s="4">
        <v>16618124426</v>
      </c>
    </row>
    <row r="26" spans="1:17" x14ac:dyDescent="0.45">
      <c r="A26" s="1" t="s">
        <v>143</v>
      </c>
      <c r="C26" s="4">
        <v>0</v>
      </c>
      <c r="E26" s="4">
        <v>0</v>
      </c>
      <c r="G26" s="4">
        <v>0</v>
      </c>
      <c r="I26" s="4">
        <v>0</v>
      </c>
      <c r="K26" s="4">
        <v>180000</v>
      </c>
      <c r="M26" s="4">
        <v>19262533285</v>
      </c>
      <c r="O26" s="4">
        <v>11710623600</v>
      </c>
      <c r="Q26" s="4">
        <v>7551909685</v>
      </c>
    </row>
    <row r="27" spans="1:17" x14ac:dyDescent="0.45">
      <c r="A27" s="1" t="s">
        <v>55</v>
      </c>
      <c r="C27" s="4">
        <v>0</v>
      </c>
      <c r="E27" s="4">
        <v>0</v>
      </c>
      <c r="G27" s="4">
        <v>0</v>
      </c>
      <c r="I27" s="4">
        <v>0</v>
      </c>
      <c r="K27" s="4">
        <v>10965710</v>
      </c>
      <c r="M27" s="4">
        <v>77941863568</v>
      </c>
      <c r="O27" s="4">
        <v>40473968572</v>
      </c>
      <c r="Q27" s="4">
        <v>37467894996</v>
      </c>
    </row>
    <row r="28" spans="1:17" x14ac:dyDescent="0.45">
      <c r="A28" s="1" t="s">
        <v>144</v>
      </c>
      <c r="C28" s="4">
        <v>0</v>
      </c>
      <c r="E28" s="4">
        <v>0</v>
      </c>
      <c r="G28" s="4">
        <v>0</v>
      </c>
      <c r="I28" s="4">
        <v>0</v>
      </c>
      <c r="K28" s="4">
        <v>5400000</v>
      </c>
      <c r="M28" s="4">
        <v>101444695679</v>
      </c>
      <c r="O28" s="4">
        <v>74548342170</v>
      </c>
      <c r="Q28" s="4">
        <v>26896353509</v>
      </c>
    </row>
    <row r="29" spans="1:17" x14ac:dyDescent="0.45">
      <c r="A29" s="1" t="s">
        <v>145</v>
      </c>
      <c r="C29" s="4">
        <v>0</v>
      </c>
      <c r="E29" s="4">
        <v>0</v>
      </c>
      <c r="G29" s="4">
        <v>0</v>
      </c>
      <c r="I29" s="4">
        <v>0</v>
      </c>
      <c r="K29" s="4">
        <v>70247</v>
      </c>
      <c r="M29" s="4">
        <v>153204900</v>
      </c>
      <c r="O29" s="4">
        <v>70374621</v>
      </c>
      <c r="Q29" s="4">
        <v>82830279</v>
      </c>
    </row>
    <row r="30" spans="1:17" x14ac:dyDescent="0.45">
      <c r="A30" s="1" t="s">
        <v>146</v>
      </c>
      <c r="C30" s="4">
        <v>0</v>
      </c>
      <c r="E30" s="4">
        <v>0</v>
      </c>
      <c r="G30" s="4">
        <v>0</v>
      </c>
      <c r="I30" s="4">
        <v>0</v>
      </c>
      <c r="K30" s="4">
        <v>4500000</v>
      </c>
      <c r="M30" s="4">
        <v>57343762831</v>
      </c>
      <c r="O30" s="4">
        <v>49544946000</v>
      </c>
      <c r="Q30" s="4">
        <v>7798816831</v>
      </c>
    </row>
    <row r="31" spans="1:17" x14ac:dyDescent="0.45">
      <c r="A31" s="1" t="s">
        <v>147</v>
      </c>
      <c r="C31" s="4">
        <v>0</v>
      </c>
      <c r="E31" s="4">
        <v>0</v>
      </c>
      <c r="G31" s="4">
        <v>0</v>
      </c>
      <c r="I31" s="4">
        <v>0</v>
      </c>
      <c r="K31" s="4">
        <v>1567829</v>
      </c>
      <c r="M31" s="4">
        <v>13595666034</v>
      </c>
      <c r="O31" s="4">
        <v>10577931894</v>
      </c>
      <c r="Q31" s="4">
        <v>3017734140</v>
      </c>
    </row>
    <row r="32" spans="1:17" x14ac:dyDescent="0.45">
      <c r="A32" s="1" t="s">
        <v>148</v>
      </c>
      <c r="C32" s="4">
        <v>0</v>
      </c>
      <c r="E32" s="4">
        <v>0</v>
      </c>
      <c r="G32" s="4">
        <v>0</v>
      </c>
      <c r="I32" s="4">
        <v>0</v>
      </c>
      <c r="K32" s="4">
        <v>1200000</v>
      </c>
      <c r="M32" s="4">
        <v>14597768836</v>
      </c>
      <c r="O32" s="4">
        <v>10561581216</v>
      </c>
      <c r="Q32" s="4">
        <v>4036187620</v>
      </c>
    </row>
    <row r="33" spans="1:17" x14ac:dyDescent="0.45">
      <c r="A33" s="1" t="s">
        <v>53</v>
      </c>
      <c r="C33" s="4">
        <v>0</v>
      </c>
      <c r="E33" s="4">
        <v>0</v>
      </c>
      <c r="G33" s="4">
        <v>0</v>
      </c>
      <c r="I33" s="4">
        <v>0</v>
      </c>
      <c r="K33" s="4">
        <v>2500000</v>
      </c>
      <c r="M33" s="4">
        <v>49205475000</v>
      </c>
      <c r="O33" s="4">
        <v>1101752040</v>
      </c>
      <c r="Q33" s="4">
        <v>48103722960</v>
      </c>
    </row>
    <row r="34" spans="1:17" x14ac:dyDescent="0.45">
      <c r="A34" s="1" t="s">
        <v>149</v>
      </c>
      <c r="C34" s="4">
        <v>0</v>
      </c>
      <c r="E34" s="4">
        <v>0</v>
      </c>
      <c r="G34" s="4">
        <v>0</v>
      </c>
      <c r="I34" s="4">
        <v>0</v>
      </c>
      <c r="K34" s="4">
        <v>270000</v>
      </c>
      <c r="M34" s="4">
        <v>17331147010</v>
      </c>
      <c r="O34" s="4">
        <v>19388745071</v>
      </c>
      <c r="Q34" s="4">
        <v>-2057598061</v>
      </c>
    </row>
    <row r="35" spans="1:17" x14ac:dyDescent="0.45">
      <c r="A35" s="1" t="s">
        <v>150</v>
      </c>
      <c r="C35" s="4">
        <v>0</v>
      </c>
      <c r="E35" s="4">
        <v>0</v>
      </c>
      <c r="G35" s="4">
        <v>0</v>
      </c>
      <c r="I35" s="4">
        <v>0</v>
      </c>
      <c r="K35" s="4">
        <v>1100000</v>
      </c>
      <c r="M35" s="4">
        <v>33733087135</v>
      </c>
      <c r="O35" s="4">
        <v>23120974800</v>
      </c>
      <c r="Q35" s="4">
        <v>10612112335</v>
      </c>
    </row>
    <row r="36" spans="1:17" x14ac:dyDescent="0.45">
      <c r="A36" s="1" t="s">
        <v>29</v>
      </c>
      <c r="C36" s="4">
        <v>0</v>
      </c>
      <c r="E36" s="4">
        <v>0</v>
      </c>
      <c r="G36" s="4">
        <v>0</v>
      </c>
      <c r="I36" s="4">
        <v>0</v>
      </c>
      <c r="K36" s="4">
        <v>1800000</v>
      </c>
      <c r="M36" s="4">
        <v>10234738967</v>
      </c>
      <c r="O36" s="4">
        <v>9368498876</v>
      </c>
      <c r="Q36" s="4">
        <v>866240091</v>
      </c>
    </row>
    <row r="37" spans="1:17" x14ac:dyDescent="0.45">
      <c r="A37" s="1" t="s">
        <v>17</v>
      </c>
      <c r="C37" s="4">
        <v>0</v>
      </c>
      <c r="E37" s="4">
        <v>0</v>
      </c>
      <c r="G37" s="4">
        <v>0</v>
      </c>
      <c r="I37" s="4">
        <v>0</v>
      </c>
      <c r="K37" s="4">
        <v>33849255</v>
      </c>
      <c r="M37" s="4">
        <v>91163686876</v>
      </c>
      <c r="O37" s="4">
        <v>91163687439</v>
      </c>
      <c r="Q37" s="4">
        <v>-562</v>
      </c>
    </row>
    <row r="38" spans="1:17" x14ac:dyDescent="0.45">
      <c r="A38" s="1" t="s">
        <v>17</v>
      </c>
      <c r="C38" s="4">
        <v>0</v>
      </c>
      <c r="E38" s="4">
        <v>0</v>
      </c>
      <c r="G38" s="4">
        <v>0</v>
      </c>
      <c r="I38" s="4">
        <v>0</v>
      </c>
      <c r="K38" s="4">
        <v>1849255</v>
      </c>
      <c r="M38" s="4">
        <v>3837026068</v>
      </c>
      <c r="O38" s="4">
        <v>3005085835</v>
      </c>
      <c r="Q38" s="4">
        <v>831940233</v>
      </c>
    </row>
    <row r="39" spans="1:17" x14ac:dyDescent="0.45">
      <c r="A39" s="1" t="s">
        <v>38</v>
      </c>
      <c r="C39" s="4">
        <v>0</v>
      </c>
      <c r="E39" s="4">
        <v>0</v>
      </c>
      <c r="G39" s="4">
        <v>0</v>
      </c>
      <c r="I39" s="4">
        <v>0</v>
      </c>
      <c r="K39" s="4">
        <v>5500000</v>
      </c>
      <c r="M39" s="4">
        <v>41430518282</v>
      </c>
      <c r="O39" s="4">
        <v>-23370571545</v>
      </c>
      <c r="Q39" s="4">
        <v>64801089827</v>
      </c>
    </row>
    <row r="40" spans="1:17" x14ac:dyDescent="0.45">
      <c r="A40" s="1" t="s">
        <v>151</v>
      </c>
      <c r="C40" s="4">
        <v>0</v>
      </c>
      <c r="E40" s="4">
        <v>0</v>
      </c>
      <c r="G40" s="4">
        <v>0</v>
      </c>
      <c r="I40" s="4">
        <v>0</v>
      </c>
      <c r="K40" s="4">
        <v>4234355</v>
      </c>
      <c r="M40" s="4">
        <v>79049160457</v>
      </c>
      <c r="O40" s="4">
        <v>51506738719</v>
      </c>
      <c r="Q40" s="4">
        <v>27542421738</v>
      </c>
    </row>
    <row r="41" spans="1:17" x14ac:dyDescent="0.45">
      <c r="A41" s="1" t="s">
        <v>152</v>
      </c>
      <c r="C41" s="4">
        <v>0</v>
      </c>
      <c r="E41" s="4">
        <v>0</v>
      </c>
      <c r="G41" s="4">
        <v>0</v>
      </c>
      <c r="I41" s="4">
        <v>0</v>
      </c>
      <c r="K41" s="4">
        <v>271500</v>
      </c>
      <c r="M41" s="4">
        <v>6785175953</v>
      </c>
      <c r="O41" s="4">
        <v>6047922088</v>
      </c>
      <c r="Q41" s="4">
        <v>737253865</v>
      </c>
    </row>
    <row r="42" spans="1:17" x14ac:dyDescent="0.45">
      <c r="A42" s="1" t="s">
        <v>47</v>
      </c>
      <c r="C42" s="4">
        <v>0</v>
      </c>
      <c r="E42" s="4">
        <v>0</v>
      </c>
      <c r="G42" s="4">
        <v>0</v>
      </c>
      <c r="I42" s="4">
        <v>0</v>
      </c>
      <c r="K42" s="4">
        <v>1784454</v>
      </c>
      <c r="M42" s="4">
        <v>4284614734</v>
      </c>
      <c r="O42" s="4">
        <v>5559664223</v>
      </c>
      <c r="Q42" s="4">
        <v>-1275049489</v>
      </c>
    </row>
    <row r="43" spans="1:17" x14ac:dyDescent="0.45">
      <c r="A43" s="1" t="s">
        <v>32</v>
      </c>
      <c r="C43" s="4">
        <v>0</v>
      </c>
      <c r="E43" s="4">
        <v>0</v>
      </c>
      <c r="G43" s="4">
        <v>0</v>
      </c>
      <c r="I43" s="4">
        <v>0</v>
      </c>
      <c r="K43" s="4">
        <v>1</v>
      </c>
      <c r="M43" s="4">
        <v>1</v>
      </c>
      <c r="O43" s="4">
        <v>4268</v>
      </c>
      <c r="Q43" s="4">
        <v>-4267</v>
      </c>
    </row>
    <row r="44" spans="1:17" x14ac:dyDescent="0.45">
      <c r="A44" s="1" t="s">
        <v>153</v>
      </c>
      <c r="C44" s="4">
        <v>0</v>
      </c>
      <c r="E44" s="4">
        <v>0</v>
      </c>
      <c r="G44" s="4">
        <v>0</v>
      </c>
      <c r="I44" s="4">
        <v>0</v>
      </c>
      <c r="K44" s="4">
        <v>15100000</v>
      </c>
      <c r="M44" s="4">
        <v>28739071352</v>
      </c>
      <c r="O44" s="4">
        <v>28739071352</v>
      </c>
      <c r="Q44" s="4">
        <v>0</v>
      </c>
    </row>
    <row r="45" spans="1:17" x14ac:dyDescent="0.45">
      <c r="A45" s="1" t="s">
        <v>107</v>
      </c>
      <c r="C45" s="4">
        <v>0</v>
      </c>
      <c r="E45" s="4">
        <v>0</v>
      </c>
      <c r="G45" s="4">
        <v>0</v>
      </c>
      <c r="I45" s="4">
        <v>0</v>
      </c>
      <c r="K45" s="4">
        <v>1</v>
      </c>
      <c r="M45" s="4">
        <v>1</v>
      </c>
      <c r="O45" s="4">
        <v>5547</v>
      </c>
      <c r="Q45" s="4">
        <v>-5546</v>
      </c>
    </row>
    <row r="46" spans="1:17" x14ac:dyDescent="0.45">
      <c r="A46" s="1" t="s">
        <v>154</v>
      </c>
      <c r="C46" s="4">
        <v>0</v>
      </c>
      <c r="E46" s="4">
        <v>0</v>
      </c>
      <c r="G46" s="4">
        <v>0</v>
      </c>
      <c r="I46" s="4">
        <v>0</v>
      </c>
      <c r="K46" s="4">
        <v>885000</v>
      </c>
      <c r="M46" s="4">
        <v>7032804498</v>
      </c>
      <c r="O46" s="4">
        <v>3576994963</v>
      </c>
      <c r="Q46" s="4">
        <v>3455809535</v>
      </c>
    </row>
    <row r="47" spans="1:17" x14ac:dyDescent="0.45">
      <c r="A47" s="1" t="s">
        <v>145</v>
      </c>
      <c r="C47" s="4">
        <v>0</v>
      </c>
      <c r="E47" s="4">
        <v>0</v>
      </c>
      <c r="G47" s="4">
        <v>0</v>
      </c>
      <c r="I47" s="4">
        <v>0</v>
      </c>
      <c r="K47" s="4">
        <v>70247</v>
      </c>
      <c r="M47" s="4">
        <v>69892442</v>
      </c>
      <c r="O47" s="4">
        <v>70310785</v>
      </c>
      <c r="Q47" s="4">
        <v>-418343</v>
      </c>
    </row>
    <row r="48" spans="1:17" x14ac:dyDescent="0.45">
      <c r="A48" s="1" t="s">
        <v>46</v>
      </c>
      <c r="C48" s="4">
        <v>0</v>
      </c>
      <c r="E48" s="4">
        <v>0</v>
      </c>
      <c r="G48" s="4">
        <v>0</v>
      </c>
      <c r="I48" s="4">
        <v>0</v>
      </c>
      <c r="K48" s="4">
        <v>3209666</v>
      </c>
      <c r="M48" s="4">
        <v>29941091400</v>
      </c>
      <c r="O48" s="4">
        <v>11724800664</v>
      </c>
      <c r="Q48" s="4">
        <v>18216290736</v>
      </c>
    </row>
    <row r="49" spans="1:17" x14ac:dyDescent="0.45">
      <c r="A49" s="1" t="s">
        <v>130</v>
      </c>
      <c r="C49" s="4">
        <v>0</v>
      </c>
      <c r="E49" s="4">
        <v>0</v>
      </c>
      <c r="G49" s="4">
        <v>0</v>
      </c>
      <c r="I49" s="4">
        <v>0</v>
      </c>
      <c r="K49" s="4">
        <v>1000000</v>
      </c>
      <c r="M49" s="4">
        <v>5388302515</v>
      </c>
      <c r="O49" s="4">
        <v>7188243400</v>
      </c>
      <c r="Q49" s="4">
        <v>-1799940885</v>
      </c>
    </row>
    <row r="50" spans="1:17" x14ac:dyDescent="0.45">
      <c r="A50" s="1" t="s">
        <v>155</v>
      </c>
      <c r="C50" s="4">
        <v>0</v>
      </c>
      <c r="E50" s="4">
        <v>0</v>
      </c>
      <c r="G50" s="4">
        <v>0</v>
      </c>
      <c r="I50" s="4">
        <v>0</v>
      </c>
      <c r="K50" s="4">
        <v>14278500</v>
      </c>
      <c r="M50" s="4">
        <v>33227085521</v>
      </c>
      <c r="O50" s="4">
        <v>39446301633</v>
      </c>
      <c r="Q50" s="4">
        <v>-6219216112</v>
      </c>
    </row>
    <row r="51" spans="1:17" x14ac:dyDescent="0.45">
      <c r="A51" s="1" t="s">
        <v>59</v>
      </c>
      <c r="C51" s="4">
        <v>0</v>
      </c>
      <c r="E51" s="4">
        <v>0</v>
      </c>
      <c r="G51" s="4">
        <v>0</v>
      </c>
      <c r="I51" s="4">
        <v>0</v>
      </c>
      <c r="K51" s="4">
        <v>2077092</v>
      </c>
      <c r="M51" s="4">
        <v>13294439884</v>
      </c>
      <c r="O51" s="4">
        <v>10157284710</v>
      </c>
      <c r="Q51" s="4">
        <v>3137155174</v>
      </c>
    </row>
    <row r="52" spans="1:17" x14ac:dyDescent="0.45">
      <c r="A52" s="1" t="s">
        <v>156</v>
      </c>
      <c r="C52" s="4">
        <v>0</v>
      </c>
      <c r="E52" s="4">
        <v>0</v>
      </c>
      <c r="G52" s="4">
        <v>0</v>
      </c>
      <c r="I52" s="4">
        <v>0</v>
      </c>
      <c r="K52" s="4">
        <v>258936</v>
      </c>
      <c r="M52" s="4">
        <v>3349067932</v>
      </c>
      <c r="O52" s="4">
        <v>4403976611</v>
      </c>
      <c r="Q52" s="4">
        <v>-1054908679</v>
      </c>
    </row>
    <row r="53" spans="1:17" x14ac:dyDescent="0.45">
      <c r="A53" s="1" t="s">
        <v>157</v>
      </c>
      <c r="C53" s="4">
        <v>0</v>
      </c>
      <c r="E53" s="4">
        <v>0</v>
      </c>
      <c r="G53" s="4">
        <v>0</v>
      </c>
      <c r="I53" s="4">
        <v>0</v>
      </c>
      <c r="K53" s="4">
        <v>1979252</v>
      </c>
      <c r="M53" s="4">
        <v>14688219219</v>
      </c>
      <c r="O53" s="4">
        <v>13477555219</v>
      </c>
      <c r="Q53" s="4">
        <v>1210664000</v>
      </c>
    </row>
    <row r="54" spans="1:17" x14ac:dyDescent="0.45">
      <c r="A54" s="1" t="s">
        <v>33</v>
      </c>
      <c r="C54" s="4">
        <v>0</v>
      </c>
      <c r="E54" s="4">
        <v>0</v>
      </c>
      <c r="G54" s="4">
        <v>0</v>
      </c>
      <c r="I54" s="4">
        <v>0</v>
      </c>
      <c r="K54" s="4">
        <v>1349882</v>
      </c>
      <c r="M54" s="4">
        <v>28157235454</v>
      </c>
      <c r="O54" s="4">
        <v>28677478518</v>
      </c>
      <c r="Q54" s="4">
        <v>-520243064</v>
      </c>
    </row>
    <row r="55" spans="1:17" x14ac:dyDescent="0.45">
      <c r="A55" s="1" t="s">
        <v>158</v>
      </c>
      <c r="C55" s="4">
        <v>0</v>
      </c>
      <c r="E55" s="4">
        <v>0</v>
      </c>
      <c r="G55" s="4">
        <v>0</v>
      </c>
      <c r="I55" s="4">
        <v>0</v>
      </c>
      <c r="K55" s="4">
        <v>300000</v>
      </c>
      <c r="M55" s="4">
        <v>54165968712</v>
      </c>
      <c r="O55" s="4">
        <v>42314278549</v>
      </c>
      <c r="Q55" s="4">
        <v>11851690163</v>
      </c>
    </row>
    <row r="56" spans="1:17" ht="19.5" thickBot="1" x14ac:dyDescent="0.5">
      <c r="C56" s="10">
        <f>SUM(C8:C55)</f>
        <v>2432500</v>
      </c>
      <c r="E56" s="10">
        <f>SUM(E8:E55)</f>
        <v>17081342638</v>
      </c>
      <c r="G56" s="10">
        <f>SUM(G8:G55)</f>
        <v>14685380660</v>
      </c>
      <c r="I56" s="10">
        <f>SUM(I8:I55)</f>
        <v>2395961978</v>
      </c>
      <c r="K56" s="10">
        <f>SUM(K8:K55)</f>
        <v>214800724</v>
      </c>
      <c r="M56" s="10">
        <f>SUM(M8:M55)</f>
        <v>1438978974708</v>
      </c>
      <c r="O56" s="10">
        <f>SUM(O8:O55)</f>
        <v>1012186725450</v>
      </c>
      <c r="Q56" s="10">
        <f>SUM(Q8:Q55)</f>
        <v>426792249259</v>
      </c>
    </row>
    <row r="57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7"/>
  <sheetViews>
    <sheetView rightToLeft="1" view="pageBreakPreview" zoomScale="85" zoomScaleNormal="100" zoomScaleSheetLayoutView="85" workbookViewId="0">
      <selection activeCell="M96" sqref="M96"/>
    </sheetView>
  </sheetViews>
  <sheetFormatPr defaultRowHeight="18.75" x14ac:dyDescent="0.45"/>
  <cols>
    <col min="1" max="1" width="26.85546875" style="1" bestFit="1" customWidth="1"/>
    <col min="2" max="2" width="1" style="1" customWidth="1"/>
    <col min="3" max="3" width="21.28515625" style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6" t="s">
        <v>3</v>
      </c>
      <c r="C6" s="7" t="s">
        <v>90</v>
      </c>
      <c r="D6" s="7" t="s">
        <v>90</v>
      </c>
      <c r="E6" s="7" t="s">
        <v>90</v>
      </c>
      <c r="F6" s="7" t="s">
        <v>90</v>
      </c>
      <c r="G6" s="7" t="s">
        <v>90</v>
      </c>
      <c r="H6" s="7" t="s">
        <v>90</v>
      </c>
      <c r="I6" s="7" t="s">
        <v>90</v>
      </c>
      <c r="J6" s="7" t="s">
        <v>90</v>
      </c>
      <c r="K6" s="7" t="s">
        <v>90</v>
      </c>
      <c r="M6" s="7" t="s">
        <v>91</v>
      </c>
      <c r="N6" s="7" t="s">
        <v>91</v>
      </c>
      <c r="O6" s="7" t="s">
        <v>91</v>
      </c>
      <c r="P6" s="7" t="s">
        <v>91</v>
      </c>
      <c r="Q6" s="7" t="s">
        <v>91</v>
      </c>
      <c r="R6" s="7" t="s">
        <v>91</v>
      </c>
      <c r="S6" s="7" t="s">
        <v>91</v>
      </c>
      <c r="T6" s="7" t="s">
        <v>91</v>
      </c>
      <c r="U6" s="7" t="s">
        <v>91</v>
      </c>
    </row>
    <row r="7" spans="1:21" ht="30" x14ac:dyDescent="0.45">
      <c r="A7" s="7" t="s">
        <v>3</v>
      </c>
      <c r="C7" s="7" t="s">
        <v>159</v>
      </c>
      <c r="E7" s="7" t="s">
        <v>160</v>
      </c>
      <c r="G7" s="7" t="s">
        <v>161</v>
      </c>
      <c r="I7" s="7" t="s">
        <v>68</v>
      </c>
      <c r="K7" s="7" t="s">
        <v>162</v>
      </c>
      <c r="M7" s="7" t="s">
        <v>159</v>
      </c>
      <c r="O7" s="7" t="s">
        <v>160</v>
      </c>
      <c r="Q7" s="7" t="s">
        <v>161</v>
      </c>
      <c r="S7" s="7" t="s">
        <v>68</v>
      </c>
      <c r="U7" s="7" t="s">
        <v>162</v>
      </c>
    </row>
    <row r="8" spans="1:21" x14ac:dyDescent="0.45">
      <c r="A8" s="1" t="s">
        <v>56</v>
      </c>
      <c r="C8" s="4">
        <v>0</v>
      </c>
      <c r="E8" s="4">
        <v>0</v>
      </c>
      <c r="G8" s="4">
        <v>702078573</v>
      </c>
      <c r="I8" s="4">
        <v>702078573</v>
      </c>
      <c r="K8" s="5">
        <v>-6.7999999999999996E-3</v>
      </c>
      <c r="M8" s="4">
        <v>0</v>
      </c>
      <c r="O8" s="4">
        <v>0</v>
      </c>
      <c r="Q8" s="4">
        <v>2232817929</v>
      </c>
      <c r="S8" s="4">
        <v>2232817929</v>
      </c>
      <c r="U8" s="5">
        <v>1.7299999999999999E-2</v>
      </c>
    </row>
    <row r="9" spans="1:21" x14ac:dyDescent="0.45">
      <c r="A9" s="1" t="s">
        <v>15</v>
      </c>
      <c r="C9" s="4">
        <v>0</v>
      </c>
      <c r="E9" s="4">
        <v>0</v>
      </c>
      <c r="G9" s="4">
        <v>153464782</v>
      </c>
      <c r="I9" s="4">
        <v>153464782</v>
      </c>
      <c r="K9" s="5">
        <v>-1.5E-3</v>
      </c>
      <c r="M9" s="4">
        <v>0</v>
      </c>
      <c r="O9" s="4">
        <v>0</v>
      </c>
      <c r="Q9" s="4">
        <v>1051148094</v>
      </c>
      <c r="S9" s="4">
        <v>1051148094</v>
      </c>
      <c r="U9" s="5">
        <v>8.2000000000000007E-3</v>
      </c>
    </row>
    <row r="10" spans="1:21" x14ac:dyDescent="0.45">
      <c r="A10" s="1" t="s">
        <v>49</v>
      </c>
      <c r="C10" s="4">
        <v>0</v>
      </c>
      <c r="E10" s="4">
        <v>-11088811768</v>
      </c>
      <c r="G10" s="4">
        <v>1540418623</v>
      </c>
      <c r="I10" s="4">
        <v>-9548393145</v>
      </c>
      <c r="K10" s="5">
        <v>9.2299999999999993E-2</v>
      </c>
      <c r="M10" s="4">
        <v>16880299000</v>
      </c>
      <c r="O10" s="4">
        <v>87803828056</v>
      </c>
      <c r="Q10" s="4">
        <v>65863531900</v>
      </c>
      <c r="S10" s="4">
        <v>170547658956</v>
      </c>
      <c r="U10" s="5">
        <v>1.3249</v>
      </c>
    </row>
    <row r="11" spans="1:21" x14ac:dyDescent="0.45">
      <c r="A11" s="1" t="s">
        <v>135</v>
      </c>
      <c r="C11" s="4">
        <v>0</v>
      </c>
      <c r="E11" s="4">
        <v>0</v>
      </c>
      <c r="G11" s="4">
        <v>0</v>
      </c>
      <c r="I11" s="4">
        <v>0</v>
      </c>
      <c r="K11" s="5">
        <v>0</v>
      </c>
      <c r="M11" s="4">
        <v>0</v>
      </c>
      <c r="O11" s="4">
        <v>0</v>
      </c>
      <c r="Q11" s="4">
        <v>-2784654742</v>
      </c>
      <c r="S11" s="4">
        <v>-2784654742</v>
      </c>
      <c r="U11" s="5">
        <v>-2.1600000000000001E-2</v>
      </c>
    </row>
    <row r="12" spans="1:21" x14ac:dyDescent="0.45">
      <c r="A12" s="1" t="s">
        <v>136</v>
      </c>
      <c r="C12" s="4">
        <v>0</v>
      </c>
      <c r="E12" s="4">
        <v>0</v>
      </c>
      <c r="G12" s="4">
        <v>0</v>
      </c>
      <c r="I12" s="4">
        <v>0</v>
      </c>
      <c r="K12" s="5">
        <v>0</v>
      </c>
      <c r="M12" s="4">
        <v>0</v>
      </c>
      <c r="O12" s="4">
        <v>0</v>
      </c>
      <c r="Q12" s="4">
        <v>1641785708</v>
      </c>
      <c r="S12" s="4">
        <v>1641785708</v>
      </c>
      <c r="U12" s="5">
        <v>1.2800000000000001E-2</v>
      </c>
    </row>
    <row r="13" spans="1:21" x14ac:dyDescent="0.45">
      <c r="A13" s="1" t="s">
        <v>137</v>
      </c>
      <c r="C13" s="4">
        <v>0</v>
      </c>
      <c r="E13" s="4">
        <v>0</v>
      </c>
      <c r="G13" s="4">
        <v>0</v>
      </c>
      <c r="I13" s="4">
        <v>0</v>
      </c>
      <c r="K13" s="5">
        <v>0</v>
      </c>
      <c r="M13" s="4">
        <v>0</v>
      </c>
      <c r="O13" s="4">
        <v>0</v>
      </c>
      <c r="Q13" s="4">
        <v>6287348391</v>
      </c>
      <c r="S13" s="4">
        <v>6287348391</v>
      </c>
      <c r="U13" s="5">
        <v>4.8800000000000003E-2</v>
      </c>
    </row>
    <row r="14" spans="1:21" x14ac:dyDescent="0.45">
      <c r="A14" s="1" t="s">
        <v>39</v>
      </c>
      <c r="C14" s="4">
        <v>0</v>
      </c>
      <c r="E14" s="4">
        <v>-395782368</v>
      </c>
      <c r="G14" s="4">
        <v>0</v>
      </c>
      <c r="I14" s="4">
        <v>-395782368</v>
      </c>
      <c r="K14" s="5">
        <v>3.8E-3</v>
      </c>
      <c r="M14" s="4">
        <v>10260857200</v>
      </c>
      <c r="O14" s="4">
        <v>449047692</v>
      </c>
      <c r="Q14" s="4">
        <v>6478591966</v>
      </c>
      <c r="S14" s="4">
        <v>17188496858</v>
      </c>
      <c r="U14" s="5">
        <v>0.13350000000000001</v>
      </c>
    </row>
    <row r="15" spans="1:21" x14ac:dyDescent="0.45">
      <c r="A15" s="1" t="s">
        <v>52</v>
      </c>
      <c r="C15" s="4">
        <v>0</v>
      </c>
      <c r="E15" s="4">
        <v>0</v>
      </c>
      <c r="G15" s="4">
        <v>0</v>
      </c>
      <c r="I15" s="4">
        <v>0</v>
      </c>
      <c r="K15" s="5">
        <v>0</v>
      </c>
      <c r="M15" s="4">
        <v>7522683850</v>
      </c>
      <c r="O15" s="4">
        <v>0</v>
      </c>
      <c r="Q15" s="4">
        <v>696</v>
      </c>
      <c r="S15" s="4">
        <v>7522684546</v>
      </c>
      <c r="U15" s="5">
        <v>5.8400000000000001E-2</v>
      </c>
    </row>
    <row r="16" spans="1:21" x14ac:dyDescent="0.45">
      <c r="A16" s="1" t="s">
        <v>138</v>
      </c>
      <c r="C16" s="4">
        <v>0</v>
      </c>
      <c r="E16" s="4">
        <v>0</v>
      </c>
      <c r="G16" s="4">
        <v>0</v>
      </c>
      <c r="I16" s="4">
        <v>0</v>
      </c>
      <c r="K16" s="5">
        <v>0</v>
      </c>
      <c r="M16" s="4">
        <v>0</v>
      </c>
      <c r="O16" s="4">
        <v>0</v>
      </c>
      <c r="Q16" s="4">
        <v>0</v>
      </c>
      <c r="S16" s="4">
        <v>0</v>
      </c>
      <c r="U16" s="5">
        <v>0</v>
      </c>
    </row>
    <row r="17" spans="1:21" x14ac:dyDescent="0.45">
      <c r="A17" s="1" t="s">
        <v>26</v>
      </c>
      <c r="C17" s="4">
        <v>0</v>
      </c>
      <c r="E17" s="4">
        <v>-7247083154</v>
      </c>
      <c r="G17" s="4">
        <v>0</v>
      </c>
      <c r="I17" s="4">
        <v>-7247083154</v>
      </c>
      <c r="K17" s="5">
        <v>7.0000000000000007E-2</v>
      </c>
      <c r="M17" s="4">
        <v>0</v>
      </c>
      <c r="O17" s="4">
        <v>23589466801</v>
      </c>
      <c r="Q17" s="4">
        <v>22945263604</v>
      </c>
      <c r="S17" s="4">
        <v>46534730405</v>
      </c>
      <c r="U17" s="5">
        <v>0.36149999999999999</v>
      </c>
    </row>
    <row r="18" spans="1:21" x14ac:dyDescent="0.45">
      <c r="A18" s="1" t="s">
        <v>139</v>
      </c>
      <c r="C18" s="4">
        <v>0</v>
      </c>
      <c r="E18" s="4">
        <v>0</v>
      </c>
      <c r="G18" s="4">
        <v>0</v>
      </c>
      <c r="I18" s="4">
        <v>0</v>
      </c>
      <c r="K18" s="5">
        <v>0</v>
      </c>
      <c r="M18" s="4">
        <v>0</v>
      </c>
      <c r="O18" s="4">
        <v>0</v>
      </c>
      <c r="Q18" s="4">
        <v>6311026840</v>
      </c>
      <c r="S18" s="4">
        <v>6311026840</v>
      </c>
      <c r="U18" s="5">
        <v>4.9000000000000002E-2</v>
      </c>
    </row>
    <row r="19" spans="1:21" x14ac:dyDescent="0.45">
      <c r="A19" s="1" t="s">
        <v>140</v>
      </c>
      <c r="C19" s="4">
        <v>0</v>
      </c>
      <c r="E19" s="4">
        <v>0</v>
      </c>
      <c r="G19" s="4">
        <v>0</v>
      </c>
      <c r="I19" s="4">
        <v>0</v>
      </c>
      <c r="K19" s="5">
        <v>0</v>
      </c>
      <c r="M19" s="4">
        <v>0</v>
      </c>
      <c r="O19" s="4">
        <v>0</v>
      </c>
      <c r="Q19" s="4">
        <v>5007904500</v>
      </c>
      <c r="S19" s="4">
        <v>5007904500</v>
      </c>
      <c r="U19" s="5">
        <v>3.8899999999999997E-2</v>
      </c>
    </row>
    <row r="20" spans="1:21" x14ac:dyDescent="0.45">
      <c r="A20" s="1" t="s">
        <v>114</v>
      </c>
      <c r="C20" s="4">
        <v>0</v>
      </c>
      <c r="E20" s="4">
        <v>0</v>
      </c>
      <c r="G20" s="4">
        <v>0</v>
      </c>
      <c r="I20" s="4">
        <v>0</v>
      </c>
      <c r="K20" s="5">
        <v>0</v>
      </c>
      <c r="M20" s="4">
        <v>476354760</v>
      </c>
      <c r="O20" s="4">
        <v>0</v>
      </c>
      <c r="Q20" s="4">
        <v>-1479062957</v>
      </c>
      <c r="S20" s="4">
        <v>-1002708197</v>
      </c>
      <c r="U20" s="5">
        <v>-7.7999999999999996E-3</v>
      </c>
    </row>
    <row r="21" spans="1:21" x14ac:dyDescent="0.45">
      <c r="A21" s="1" t="s">
        <v>110</v>
      </c>
      <c r="C21" s="4">
        <v>0</v>
      </c>
      <c r="E21" s="4">
        <v>0</v>
      </c>
      <c r="G21" s="4">
        <v>0</v>
      </c>
      <c r="I21" s="4">
        <v>0</v>
      </c>
      <c r="K21" s="5">
        <v>0</v>
      </c>
      <c r="M21" s="4">
        <v>1050000000</v>
      </c>
      <c r="O21" s="4">
        <v>0</v>
      </c>
      <c r="Q21" s="4">
        <v>-2189432815</v>
      </c>
      <c r="S21" s="4">
        <v>-1139432815</v>
      </c>
      <c r="U21" s="5">
        <v>-8.8999999999999999E-3</v>
      </c>
    </row>
    <row r="22" spans="1:21" x14ac:dyDescent="0.45">
      <c r="A22" s="1" t="s">
        <v>58</v>
      </c>
      <c r="C22" s="4">
        <v>0</v>
      </c>
      <c r="E22" s="4">
        <v>-7363880</v>
      </c>
      <c r="G22" s="4">
        <v>0</v>
      </c>
      <c r="I22" s="4">
        <v>-7363880</v>
      </c>
      <c r="K22" s="5">
        <v>1E-4</v>
      </c>
      <c r="M22" s="4">
        <v>3688300000</v>
      </c>
      <c r="O22" s="4">
        <v>11758225024</v>
      </c>
      <c r="Q22" s="4">
        <v>11548550362</v>
      </c>
      <c r="S22" s="4">
        <v>26995075386</v>
      </c>
      <c r="U22" s="5">
        <v>0.2097</v>
      </c>
    </row>
    <row r="23" spans="1:21" x14ac:dyDescent="0.45">
      <c r="A23" s="1" t="s">
        <v>141</v>
      </c>
      <c r="C23" s="4">
        <v>0</v>
      </c>
      <c r="E23" s="4">
        <v>0</v>
      </c>
      <c r="G23" s="4">
        <v>0</v>
      </c>
      <c r="I23" s="4">
        <v>0</v>
      </c>
      <c r="K23" s="5">
        <v>0</v>
      </c>
      <c r="M23" s="4">
        <v>0</v>
      </c>
      <c r="O23" s="4">
        <v>0</v>
      </c>
      <c r="Q23" s="4">
        <v>5853029550</v>
      </c>
      <c r="S23" s="4">
        <v>5853029550</v>
      </c>
      <c r="U23" s="5">
        <v>4.5499999999999999E-2</v>
      </c>
    </row>
    <row r="24" spans="1:21" x14ac:dyDescent="0.45">
      <c r="A24" s="1" t="s">
        <v>43</v>
      </c>
      <c r="C24" s="4">
        <v>2614447876</v>
      </c>
      <c r="E24" s="4">
        <v>-4334364286</v>
      </c>
      <c r="G24" s="4">
        <v>0</v>
      </c>
      <c r="I24" s="4">
        <v>-1719916410</v>
      </c>
      <c r="K24" s="5">
        <v>1.66E-2</v>
      </c>
      <c r="M24" s="4">
        <v>2614447876</v>
      </c>
      <c r="O24" s="4">
        <v>17765825422</v>
      </c>
      <c r="Q24" s="4">
        <v>16115543098</v>
      </c>
      <c r="S24" s="4">
        <v>36495816396</v>
      </c>
      <c r="U24" s="5">
        <v>0.28349999999999997</v>
      </c>
    </row>
    <row r="25" spans="1:21" x14ac:dyDescent="0.45">
      <c r="A25" s="1" t="s">
        <v>142</v>
      </c>
      <c r="C25" s="4">
        <v>0</v>
      </c>
      <c r="E25" s="4">
        <v>0</v>
      </c>
      <c r="G25" s="4">
        <v>0</v>
      </c>
      <c r="I25" s="4">
        <v>0</v>
      </c>
      <c r="K25" s="5">
        <v>0</v>
      </c>
      <c r="M25" s="4">
        <v>0</v>
      </c>
      <c r="O25" s="4">
        <v>0</v>
      </c>
      <c r="Q25" s="4">
        <v>16618124426</v>
      </c>
      <c r="S25" s="4">
        <v>16618124426</v>
      </c>
      <c r="U25" s="5">
        <v>0.12909999999999999</v>
      </c>
    </row>
    <row r="26" spans="1:21" x14ac:dyDescent="0.45">
      <c r="A26" s="1" t="s">
        <v>143</v>
      </c>
      <c r="C26" s="4">
        <v>0</v>
      </c>
      <c r="E26" s="4">
        <v>0</v>
      </c>
      <c r="G26" s="4">
        <v>0</v>
      </c>
      <c r="I26" s="4">
        <v>0</v>
      </c>
      <c r="K26" s="5">
        <v>0</v>
      </c>
      <c r="M26" s="4">
        <v>0</v>
      </c>
      <c r="O26" s="4">
        <v>0</v>
      </c>
      <c r="Q26" s="4">
        <v>7551909685</v>
      </c>
      <c r="S26" s="4">
        <v>7551909685</v>
      </c>
      <c r="U26" s="5">
        <v>5.8700000000000002E-2</v>
      </c>
    </row>
    <row r="27" spans="1:21" x14ac:dyDescent="0.45">
      <c r="A27" s="1" t="s">
        <v>55</v>
      </c>
      <c r="C27" s="4">
        <v>0</v>
      </c>
      <c r="E27" s="4">
        <v>-3230662500</v>
      </c>
      <c r="G27" s="4">
        <v>0</v>
      </c>
      <c r="I27" s="4">
        <v>-3230662500</v>
      </c>
      <c r="K27" s="5">
        <v>3.1199999999999999E-2</v>
      </c>
      <c r="M27" s="4">
        <v>10063540800</v>
      </c>
      <c r="O27" s="4">
        <v>55469661971</v>
      </c>
      <c r="Q27" s="4">
        <v>37467894996</v>
      </c>
      <c r="S27" s="4">
        <v>103001097767</v>
      </c>
      <c r="U27" s="5">
        <v>0.80010000000000003</v>
      </c>
    </row>
    <row r="28" spans="1:21" x14ac:dyDescent="0.45">
      <c r="A28" s="1" t="s">
        <v>144</v>
      </c>
      <c r="C28" s="4">
        <v>0</v>
      </c>
      <c r="E28" s="4">
        <v>0</v>
      </c>
      <c r="G28" s="4">
        <v>0</v>
      </c>
      <c r="I28" s="4">
        <v>0</v>
      </c>
      <c r="K28" s="5">
        <v>0</v>
      </c>
      <c r="M28" s="4">
        <v>0</v>
      </c>
      <c r="O28" s="4">
        <v>0</v>
      </c>
      <c r="Q28" s="4">
        <v>26896353509</v>
      </c>
      <c r="S28" s="4">
        <v>26896353509</v>
      </c>
      <c r="U28" s="5">
        <v>0.2089</v>
      </c>
    </row>
    <row r="29" spans="1:21" x14ac:dyDescent="0.45">
      <c r="A29" s="1" t="s">
        <v>145</v>
      </c>
      <c r="C29" s="4">
        <v>0</v>
      </c>
      <c r="E29" s="4">
        <v>0</v>
      </c>
      <c r="G29" s="4">
        <v>0</v>
      </c>
      <c r="I29" s="4">
        <v>0</v>
      </c>
      <c r="K29" s="5">
        <v>0</v>
      </c>
      <c r="M29" s="4">
        <v>0</v>
      </c>
      <c r="O29" s="4">
        <v>0</v>
      </c>
      <c r="Q29" s="4">
        <v>82830279</v>
      </c>
      <c r="S29" s="4">
        <v>82830279</v>
      </c>
      <c r="U29" s="5">
        <v>5.9999999999999995E-4</v>
      </c>
    </row>
    <row r="30" spans="1:21" x14ac:dyDescent="0.45">
      <c r="A30" s="1" t="s">
        <v>146</v>
      </c>
      <c r="C30" s="4">
        <v>0</v>
      </c>
      <c r="E30" s="4">
        <v>0</v>
      </c>
      <c r="G30" s="4">
        <v>0</v>
      </c>
      <c r="I30" s="4">
        <v>0</v>
      </c>
      <c r="K30" s="5">
        <v>0</v>
      </c>
      <c r="M30" s="4">
        <v>0</v>
      </c>
      <c r="O30" s="4">
        <v>0</v>
      </c>
      <c r="Q30" s="4">
        <v>7798816831</v>
      </c>
      <c r="S30" s="4">
        <v>7798816831</v>
      </c>
      <c r="U30" s="5">
        <v>6.0600000000000001E-2</v>
      </c>
    </row>
    <row r="31" spans="1:21" x14ac:dyDescent="0.45">
      <c r="A31" s="1" t="s">
        <v>147</v>
      </c>
      <c r="C31" s="4">
        <v>0</v>
      </c>
      <c r="E31" s="4">
        <v>0</v>
      </c>
      <c r="G31" s="4">
        <v>0</v>
      </c>
      <c r="I31" s="4">
        <v>0</v>
      </c>
      <c r="K31" s="5">
        <v>0</v>
      </c>
      <c r="M31" s="4">
        <v>0</v>
      </c>
      <c r="O31" s="4">
        <v>0</v>
      </c>
      <c r="Q31" s="4">
        <v>3017734140</v>
      </c>
      <c r="S31" s="4">
        <v>3017734140</v>
      </c>
      <c r="U31" s="5">
        <v>2.3400000000000001E-2</v>
      </c>
    </row>
    <row r="32" spans="1:21" x14ac:dyDescent="0.45">
      <c r="A32" s="1" t="s">
        <v>148</v>
      </c>
      <c r="C32" s="4">
        <v>0</v>
      </c>
      <c r="E32" s="4">
        <v>0</v>
      </c>
      <c r="G32" s="4">
        <v>0</v>
      </c>
      <c r="I32" s="4">
        <v>0</v>
      </c>
      <c r="K32" s="5">
        <v>0</v>
      </c>
      <c r="M32" s="4">
        <v>0</v>
      </c>
      <c r="O32" s="4">
        <v>0</v>
      </c>
      <c r="Q32" s="4">
        <v>4036187620</v>
      </c>
      <c r="S32" s="4">
        <v>4036187620</v>
      </c>
      <c r="U32" s="5">
        <v>3.1399999999999997E-2</v>
      </c>
    </row>
    <row r="33" spans="1:21" x14ac:dyDescent="0.45">
      <c r="A33" s="1" t="s">
        <v>53</v>
      </c>
      <c r="C33" s="4">
        <v>3775186651</v>
      </c>
      <c r="E33" s="4">
        <v>-4272900713</v>
      </c>
      <c r="G33" s="4">
        <v>0</v>
      </c>
      <c r="I33" s="4">
        <v>-497714062</v>
      </c>
      <c r="K33" s="5">
        <v>4.7999999999999996E-3</v>
      </c>
      <c r="M33" s="4">
        <v>3775186651</v>
      </c>
      <c r="O33" s="4">
        <v>53786012216</v>
      </c>
      <c r="Q33" s="4">
        <v>48103722960</v>
      </c>
      <c r="S33" s="4">
        <v>105664921827</v>
      </c>
      <c r="U33" s="5">
        <v>0.82079999999999997</v>
      </c>
    </row>
    <row r="34" spans="1:21" x14ac:dyDescent="0.45">
      <c r="A34" s="1" t="s">
        <v>149</v>
      </c>
      <c r="C34" s="4">
        <v>0</v>
      </c>
      <c r="E34" s="4">
        <v>0</v>
      </c>
      <c r="G34" s="4">
        <v>0</v>
      </c>
      <c r="I34" s="4">
        <v>0</v>
      </c>
      <c r="K34" s="5">
        <v>0</v>
      </c>
      <c r="M34" s="4">
        <v>0</v>
      </c>
      <c r="O34" s="4">
        <v>0</v>
      </c>
      <c r="Q34" s="4">
        <v>-2057598061</v>
      </c>
      <c r="S34" s="4">
        <v>-2057598061</v>
      </c>
      <c r="U34" s="5">
        <v>-1.6E-2</v>
      </c>
    </row>
    <row r="35" spans="1:21" x14ac:dyDescent="0.45">
      <c r="A35" s="1" t="s">
        <v>150</v>
      </c>
      <c r="C35" s="4">
        <v>0</v>
      </c>
      <c r="E35" s="4">
        <v>0</v>
      </c>
      <c r="G35" s="4">
        <v>0</v>
      </c>
      <c r="I35" s="4">
        <v>0</v>
      </c>
      <c r="K35" s="5">
        <v>0</v>
      </c>
      <c r="M35" s="4">
        <v>0</v>
      </c>
      <c r="O35" s="4">
        <v>0</v>
      </c>
      <c r="Q35" s="4">
        <v>10612112335</v>
      </c>
      <c r="S35" s="4">
        <v>10612112335</v>
      </c>
      <c r="U35" s="5">
        <v>8.2400000000000001E-2</v>
      </c>
    </row>
    <row r="36" spans="1:21" x14ac:dyDescent="0.45">
      <c r="A36" s="1" t="s">
        <v>29</v>
      </c>
      <c r="C36" s="4">
        <v>0</v>
      </c>
      <c r="E36" s="4">
        <v>-250500600</v>
      </c>
      <c r="G36" s="4">
        <v>0</v>
      </c>
      <c r="I36" s="4">
        <v>-250500600</v>
      </c>
      <c r="K36" s="5">
        <v>2.3999999999999998E-3</v>
      </c>
      <c r="M36" s="4">
        <v>0</v>
      </c>
      <c r="O36" s="4">
        <v>-1356058264</v>
      </c>
      <c r="Q36" s="4">
        <v>866240091</v>
      </c>
      <c r="S36" s="4">
        <v>-489818173</v>
      </c>
      <c r="U36" s="5">
        <v>-3.8E-3</v>
      </c>
    </row>
    <row r="37" spans="1:21" x14ac:dyDescent="0.45">
      <c r="A37" s="1" t="s">
        <v>17</v>
      </c>
      <c r="C37" s="4">
        <v>0</v>
      </c>
      <c r="E37" s="4">
        <v>0</v>
      </c>
      <c r="G37" s="4">
        <v>0</v>
      </c>
      <c r="I37" s="4">
        <v>0</v>
      </c>
      <c r="K37" s="5">
        <v>0</v>
      </c>
      <c r="M37" s="4">
        <v>1352000000</v>
      </c>
      <c r="O37" s="4">
        <v>0</v>
      </c>
      <c r="Q37" s="4">
        <v>-562</v>
      </c>
      <c r="S37" s="4">
        <v>1351999438</v>
      </c>
      <c r="U37" s="5">
        <v>1.0500000000000001E-2</v>
      </c>
    </row>
    <row r="38" spans="1:21" x14ac:dyDescent="0.45">
      <c r="A38" s="1" t="s">
        <v>17</v>
      </c>
      <c r="C38" s="4">
        <v>0</v>
      </c>
      <c r="E38" s="4">
        <v>-4476008800</v>
      </c>
      <c r="G38" s="4">
        <v>0</v>
      </c>
      <c r="I38" s="4">
        <v>-4476008800</v>
      </c>
      <c r="K38" s="5">
        <v>4.3299999999999998E-2</v>
      </c>
      <c r="M38" s="4">
        <v>0</v>
      </c>
      <c r="O38" s="4">
        <v>2817626039</v>
      </c>
      <c r="Q38" s="4">
        <v>831940233</v>
      </c>
      <c r="S38" s="4">
        <v>3649566272</v>
      </c>
      <c r="U38" s="5">
        <v>2.8400000000000002E-2</v>
      </c>
    </row>
    <row r="39" spans="1:21" x14ac:dyDescent="0.45">
      <c r="A39" s="1" t="s">
        <v>38</v>
      </c>
      <c r="C39" s="4">
        <v>0</v>
      </c>
      <c r="E39" s="4">
        <v>-15788880419</v>
      </c>
      <c r="G39" s="4">
        <v>0</v>
      </c>
      <c r="I39" s="4">
        <v>-15788880419</v>
      </c>
      <c r="K39" s="5">
        <v>0.15260000000000001</v>
      </c>
      <c r="M39" s="4">
        <v>62709675750</v>
      </c>
      <c r="O39" s="4">
        <v>75043521757</v>
      </c>
      <c r="Q39" s="4">
        <v>64801089827</v>
      </c>
      <c r="S39" s="4">
        <v>202554287334</v>
      </c>
      <c r="U39" s="5">
        <v>1.5734999999999999</v>
      </c>
    </row>
    <row r="40" spans="1:21" x14ac:dyDescent="0.45">
      <c r="A40" s="1" t="s">
        <v>151</v>
      </c>
      <c r="C40" s="4">
        <v>0</v>
      </c>
      <c r="E40" s="4">
        <v>0</v>
      </c>
      <c r="G40" s="4">
        <v>0</v>
      </c>
      <c r="I40" s="4">
        <v>0</v>
      </c>
      <c r="K40" s="5">
        <v>0</v>
      </c>
      <c r="M40" s="4">
        <v>0</v>
      </c>
      <c r="O40" s="4">
        <v>0</v>
      </c>
      <c r="Q40" s="4">
        <v>27542421738</v>
      </c>
      <c r="S40" s="4">
        <v>27542421738</v>
      </c>
      <c r="U40" s="5">
        <v>0.214</v>
      </c>
    </row>
    <row r="41" spans="1:21" x14ac:dyDescent="0.45">
      <c r="A41" s="1" t="s">
        <v>152</v>
      </c>
      <c r="C41" s="4">
        <v>0</v>
      </c>
      <c r="E41" s="4">
        <v>0</v>
      </c>
      <c r="G41" s="4">
        <v>0</v>
      </c>
      <c r="I41" s="4">
        <v>0</v>
      </c>
      <c r="K41" s="5">
        <v>0</v>
      </c>
      <c r="M41" s="4">
        <v>0</v>
      </c>
      <c r="O41" s="4">
        <v>0</v>
      </c>
      <c r="Q41" s="4">
        <v>737253865</v>
      </c>
      <c r="S41" s="4">
        <v>737253865</v>
      </c>
      <c r="U41" s="5">
        <v>5.7000000000000002E-3</v>
      </c>
    </row>
    <row r="42" spans="1:21" x14ac:dyDescent="0.45">
      <c r="A42" s="1" t="s">
        <v>47</v>
      </c>
      <c r="C42" s="4">
        <v>0</v>
      </c>
      <c r="E42" s="4">
        <v>-967111245</v>
      </c>
      <c r="G42" s="4">
        <v>0</v>
      </c>
      <c r="I42" s="4">
        <v>-967111245</v>
      </c>
      <c r="K42" s="5">
        <v>9.2999999999999992E-3</v>
      </c>
      <c r="M42" s="4">
        <v>209619916</v>
      </c>
      <c r="O42" s="4">
        <v>-4925075618</v>
      </c>
      <c r="Q42" s="4">
        <v>-1275049489</v>
      </c>
      <c r="S42" s="4">
        <v>-5990505191</v>
      </c>
      <c r="U42" s="5">
        <v>-4.65E-2</v>
      </c>
    </row>
    <row r="43" spans="1:21" x14ac:dyDescent="0.45">
      <c r="A43" s="1" t="s">
        <v>32</v>
      </c>
      <c r="C43" s="4">
        <v>0</v>
      </c>
      <c r="E43" s="4">
        <v>-1424110105</v>
      </c>
      <c r="G43" s="4">
        <v>0</v>
      </c>
      <c r="I43" s="4">
        <v>-1424110105</v>
      </c>
      <c r="K43" s="5">
        <v>1.38E-2</v>
      </c>
      <c r="M43" s="4">
        <v>1500000000</v>
      </c>
      <c r="O43" s="4">
        <v>6542870681</v>
      </c>
      <c r="Q43" s="4">
        <v>-4267</v>
      </c>
      <c r="S43" s="4">
        <v>8042866414</v>
      </c>
      <c r="U43" s="5">
        <v>6.25E-2</v>
      </c>
    </row>
    <row r="44" spans="1:21" x14ac:dyDescent="0.45">
      <c r="A44" s="1" t="s">
        <v>153</v>
      </c>
      <c r="C44" s="4">
        <v>0</v>
      </c>
      <c r="E44" s="4">
        <v>0</v>
      </c>
      <c r="G44" s="4">
        <v>0</v>
      </c>
      <c r="I44" s="4">
        <v>0</v>
      </c>
      <c r="K44" s="5">
        <v>0</v>
      </c>
      <c r="M44" s="4">
        <v>0</v>
      </c>
      <c r="O44" s="4">
        <v>0</v>
      </c>
      <c r="Q44" s="4">
        <v>0</v>
      </c>
      <c r="S44" s="4">
        <v>0</v>
      </c>
      <c r="U44" s="5">
        <v>0</v>
      </c>
    </row>
    <row r="45" spans="1:21" x14ac:dyDescent="0.45">
      <c r="A45" s="1" t="s">
        <v>107</v>
      </c>
      <c r="C45" s="4">
        <v>0</v>
      </c>
      <c r="E45" s="4">
        <v>0</v>
      </c>
      <c r="G45" s="4">
        <v>0</v>
      </c>
      <c r="I45" s="4">
        <v>0</v>
      </c>
      <c r="K45" s="5">
        <v>0</v>
      </c>
      <c r="M45" s="4">
        <v>400</v>
      </c>
      <c r="O45" s="4">
        <v>0</v>
      </c>
      <c r="Q45" s="4">
        <v>-5546</v>
      </c>
      <c r="S45" s="4">
        <v>-5146</v>
      </c>
      <c r="U45" s="5">
        <v>0</v>
      </c>
    </row>
    <row r="46" spans="1:21" x14ac:dyDescent="0.45">
      <c r="A46" s="1" t="s">
        <v>154</v>
      </c>
      <c r="C46" s="4">
        <v>0</v>
      </c>
      <c r="E46" s="4">
        <v>0</v>
      </c>
      <c r="G46" s="4">
        <v>0</v>
      </c>
      <c r="I46" s="4">
        <v>0</v>
      </c>
      <c r="K46" s="5">
        <v>0</v>
      </c>
      <c r="M46" s="4">
        <v>0</v>
      </c>
      <c r="O46" s="4">
        <v>0</v>
      </c>
      <c r="Q46" s="4">
        <v>3455809535</v>
      </c>
      <c r="S46" s="4">
        <v>3455809535</v>
      </c>
      <c r="U46" s="5">
        <v>2.6800000000000001E-2</v>
      </c>
    </row>
    <row r="47" spans="1:21" x14ac:dyDescent="0.45">
      <c r="A47" s="1" t="s">
        <v>145</v>
      </c>
      <c r="C47" s="4">
        <v>0</v>
      </c>
      <c r="E47" s="4">
        <v>0</v>
      </c>
      <c r="G47" s="4">
        <v>0</v>
      </c>
      <c r="I47" s="4">
        <v>0</v>
      </c>
      <c r="K47" s="5">
        <v>0</v>
      </c>
      <c r="M47" s="4">
        <v>0</v>
      </c>
      <c r="O47" s="4">
        <v>0</v>
      </c>
      <c r="Q47" s="4">
        <v>-418343</v>
      </c>
      <c r="S47" s="4">
        <v>-418343</v>
      </c>
      <c r="U47" s="5">
        <v>0</v>
      </c>
    </row>
    <row r="48" spans="1:21" x14ac:dyDescent="0.45">
      <c r="A48" s="1" t="s">
        <v>46</v>
      </c>
      <c r="C48" s="4">
        <v>0</v>
      </c>
      <c r="E48" s="4">
        <v>-1528033779</v>
      </c>
      <c r="G48" s="4">
        <v>0</v>
      </c>
      <c r="I48" s="4">
        <v>-1528033779</v>
      </c>
      <c r="K48" s="5">
        <v>1.4800000000000001E-2</v>
      </c>
      <c r="M48" s="4">
        <v>1698666600</v>
      </c>
      <c r="O48" s="4">
        <v>5173142295</v>
      </c>
      <c r="Q48" s="4">
        <v>18216290736</v>
      </c>
      <c r="S48" s="4">
        <v>25088099631</v>
      </c>
      <c r="U48" s="5">
        <v>0.19489999999999999</v>
      </c>
    </row>
    <row r="49" spans="1:21" x14ac:dyDescent="0.45">
      <c r="A49" s="1" t="s">
        <v>130</v>
      </c>
      <c r="C49" s="4">
        <v>0</v>
      </c>
      <c r="E49" s="4">
        <v>0</v>
      </c>
      <c r="G49" s="4">
        <v>0</v>
      </c>
      <c r="I49" s="4">
        <v>0</v>
      </c>
      <c r="K49" s="5">
        <v>0</v>
      </c>
      <c r="M49" s="4">
        <v>600000000</v>
      </c>
      <c r="O49" s="4">
        <v>0</v>
      </c>
      <c r="Q49" s="4">
        <v>-1799940885</v>
      </c>
      <c r="S49" s="4">
        <v>-1199940885</v>
      </c>
      <c r="U49" s="5">
        <v>-9.2999999999999992E-3</v>
      </c>
    </row>
    <row r="50" spans="1:21" x14ac:dyDescent="0.45">
      <c r="A50" s="1" t="s">
        <v>155</v>
      </c>
      <c r="C50" s="4">
        <v>0</v>
      </c>
      <c r="E50" s="4">
        <v>0</v>
      </c>
      <c r="G50" s="4">
        <v>0</v>
      </c>
      <c r="I50" s="4">
        <v>0</v>
      </c>
      <c r="K50" s="5">
        <v>0</v>
      </c>
      <c r="M50" s="4">
        <v>0</v>
      </c>
      <c r="O50" s="4">
        <v>0</v>
      </c>
      <c r="Q50" s="4">
        <v>-6219216112</v>
      </c>
      <c r="S50" s="4">
        <v>-6219216112</v>
      </c>
      <c r="U50" s="5">
        <v>-4.8300000000000003E-2</v>
      </c>
    </row>
    <row r="51" spans="1:21" x14ac:dyDescent="0.45">
      <c r="A51" s="1" t="s">
        <v>59</v>
      </c>
      <c r="C51" s="4">
        <v>0</v>
      </c>
      <c r="E51" s="4">
        <v>1180680740</v>
      </c>
      <c r="G51" s="4">
        <v>0</v>
      </c>
      <c r="I51" s="4">
        <v>1180680740</v>
      </c>
      <c r="K51" s="5">
        <v>-1.14E-2</v>
      </c>
      <c r="M51" s="4">
        <v>0</v>
      </c>
      <c r="O51" s="4">
        <v>14866733992</v>
      </c>
      <c r="Q51" s="4">
        <v>3137155174</v>
      </c>
      <c r="S51" s="4">
        <v>18003889166</v>
      </c>
      <c r="U51" s="5">
        <v>0.1399</v>
      </c>
    </row>
    <row r="52" spans="1:21" x14ac:dyDescent="0.45">
      <c r="A52" s="1" t="s">
        <v>156</v>
      </c>
      <c r="C52" s="4">
        <v>0</v>
      </c>
      <c r="E52" s="4">
        <v>0</v>
      </c>
      <c r="G52" s="4">
        <v>0</v>
      </c>
      <c r="I52" s="4">
        <v>0</v>
      </c>
      <c r="K52" s="5">
        <v>0</v>
      </c>
      <c r="M52" s="4">
        <v>0</v>
      </c>
      <c r="O52" s="4">
        <v>0</v>
      </c>
      <c r="Q52" s="4">
        <v>-1054908679</v>
      </c>
      <c r="S52" s="4">
        <v>-1054908679</v>
      </c>
      <c r="U52" s="5">
        <v>-8.2000000000000007E-3</v>
      </c>
    </row>
    <row r="53" spans="1:21" x14ac:dyDescent="0.45">
      <c r="A53" s="1" t="s">
        <v>157</v>
      </c>
      <c r="C53" s="4">
        <v>0</v>
      </c>
      <c r="E53" s="4">
        <v>0</v>
      </c>
      <c r="G53" s="4">
        <v>0</v>
      </c>
      <c r="I53" s="4">
        <v>0</v>
      </c>
      <c r="K53" s="5">
        <v>0</v>
      </c>
      <c r="M53" s="4">
        <v>0</v>
      </c>
      <c r="O53" s="4">
        <v>0</v>
      </c>
      <c r="Q53" s="4">
        <v>1210664000</v>
      </c>
      <c r="S53" s="4">
        <v>1210664000</v>
      </c>
      <c r="U53" s="5">
        <v>9.4000000000000004E-3</v>
      </c>
    </row>
    <row r="54" spans="1:21" x14ac:dyDescent="0.45">
      <c r="A54" s="1" t="s">
        <v>33</v>
      </c>
      <c r="C54" s="4">
        <v>0</v>
      </c>
      <c r="E54" s="4">
        <v>-2028666046</v>
      </c>
      <c r="G54" s="4">
        <v>0</v>
      </c>
      <c r="I54" s="4">
        <v>-2028666046</v>
      </c>
      <c r="K54" s="5">
        <v>1.9599999999999999E-2</v>
      </c>
      <c r="M54" s="4">
        <v>0</v>
      </c>
      <c r="O54" s="4">
        <v>-1734964024</v>
      </c>
      <c r="Q54" s="4">
        <v>-520243064</v>
      </c>
      <c r="S54" s="4">
        <v>-2255207088</v>
      </c>
      <c r="U54" s="5">
        <v>-1.7500000000000002E-2</v>
      </c>
    </row>
    <row r="55" spans="1:21" x14ac:dyDescent="0.45">
      <c r="A55" s="1" t="s">
        <v>158</v>
      </c>
      <c r="C55" s="4">
        <v>0</v>
      </c>
      <c r="E55" s="4">
        <v>0</v>
      </c>
      <c r="G55" s="4">
        <v>0</v>
      </c>
      <c r="I55" s="4">
        <v>0</v>
      </c>
      <c r="K55" s="5">
        <v>0</v>
      </c>
      <c r="M55" s="4">
        <v>0</v>
      </c>
      <c r="O55" s="4">
        <v>0</v>
      </c>
      <c r="Q55" s="4">
        <v>11851690163</v>
      </c>
      <c r="S55" s="4">
        <v>11851690163</v>
      </c>
      <c r="U55" s="5">
        <v>9.2100000000000001E-2</v>
      </c>
    </row>
    <row r="56" spans="1:21" x14ac:dyDescent="0.45">
      <c r="A56" s="1" t="s">
        <v>57</v>
      </c>
      <c r="C56" s="4">
        <v>0</v>
      </c>
      <c r="E56" s="4">
        <v>-1028979484</v>
      </c>
      <c r="G56" s="4">
        <v>0</v>
      </c>
      <c r="I56" s="4">
        <v>-1028979484</v>
      </c>
      <c r="K56" s="5">
        <v>9.9000000000000008E-3</v>
      </c>
      <c r="M56" s="4">
        <v>6550036650</v>
      </c>
      <c r="O56" s="4">
        <v>7495204681</v>
      </c>
      <c r="Q56" s="4">
        <v>0</v>
      </c>
      <c r="S56" s="4">
        <v>14045241331</v>
      </c>
      <c r="U56" s="5">
        <v>0.1091</v>
      </c>
    </row>
    <row r="57" spans="1:21" x14ac:dyDescent="0.45">
      <c r="A57" s="1" t="s">
        <v>45</v>
      </c>
      <c r="C57" s="4">
        <v>3043816254</v>
      </c>
      <c r="E57" s="4">
        <v>-7431517800</v>
      </c>
      <c r="G57" s="4">
        <v>0</v>
      </c>
      <c r="I57" s="4">
        <v>-4387701546</v>
      </c>
      <c r="K57" s="5">
        <v>4.24E-2</v>
      </c>
      <c r="M57" s="4">
        <v>3043816254</v>
      </c>
      <c r="O57" s="4">
        <v>-2550040480</v>
      </c>
      <c r="Q57" s="4">
        <v>0</v>
      </c>
      <c r="S57" s="4">
        <v>493775774</v>
      </c>
      <c r="U57" s="5">
        <v>3.8E-3</v>
      </c>
    </row>
    <row r="58" spans="1:21" x14ac:dyDescent="0.45">
      <c r="A58" s="1" t="s">
        <v>25</v>
      </c>
      <c r="C58" s="4">
        <v>0</v>
      </c>
      <c r="E58" s="4">
        <v>-5268564405</v>
      </c>
      <c r="G58" s="4">
        <v>0</v>
      </c>
      <c r="I58" s="4">
        <v>-5268564405</v>
      </c>
      <c r="K58" s="5">
        <v>5.0900000000000001E-2</v>
      </c>
      <c r="M58" s="4">
        <v>11000000000</v>
      </c>
      <c r="O58" s="4">
        <v>-3143648927</v>
      </c>
      <c r="Q58" s="4">
        <v>0</v>
      </c>
      <c r="S58" s="4">
        <v>7856351073</v>
      </c>
      <c r="U58" s="5">
        <v>6.0999999999999999E-2</v>
      </c>
    </row>
    <row r="59" spans="1:21" x14ac:dyDescent="0.45">
      <c r="A59" s="1" t="s">
        <v>37</v>
      </c>
      <c r="C59" s="4">
        <v>0</v>
      </c>
      <c r="E59" s="4">
        <v>-682246733</v>
      </c>
      <c r="G59" s="4">
        <v>0</v>
      </c>
      <c r="I59" s="4">
        <v>-682246733</v>
      </c>
      <c r="K59" s="5">
        <v>6.6E-3</v>
      </c>
      <c r="M59" s="4">
        <v>2523081280</v>
      </c>
      <c r="O59" s="4">
        <v>-5262228250</v>
      </c>
      <c r="Q59" s="4">
        <v>0</v>
      </c>
      <c r="S59" s="4">
        <v>-2739146970</v>
      </c>
      <c r="U59" s="5">
        <v>-2.1299999999999999E-2</v>
      </c>
    </row>
    <row r="60" spans="1:21" x14ac:dyDescent="0.45">
      <c r="A60" s="1" t="s">
        <v>60</v>
      </c>
      <c r="C60" s="4">
        <v>0</v>
      </c>
      <c r="E60" s="4">
        <v>-2066171417</v>
      </c>
      <c r="G60" s="4">
        <v>0</v>
      </c>
      <c r="I60" s="4">
        <v>-2066171417</v>
      </c>
      <c r="K60" s="5">
        <v>0.02</v>
      </c>
      <c r="M60" s="4">
        <v>1993174061</v>
      </c>
      <c r="O60" s="4">
        <v>1969246871</v>
      </c>
      <c r="Q60" s="4">
        <v>0</v>
      </c>
      <c r="S60" s="4">
        <v>3962420932</v>
      </c>
      <c r="U60" s="5">
        <v>3.0800000000000001E-2</v>
      </c>
    </row>
    <row r="61" spans="1:21" x14ac:dyDescent="0.45">
      <c r="A61" s="1" t="s">
        <v>16</v>
      </c>
      <c r="C61" s="4">
        <v>0</v>
      </c>
      <c r="E61" s="4">
        <v>-366378318</v>
      </c>
      <c r="G61" s="4">
        <v>0</v>
      </c>
      <c r="I61" s="4">
        <v>-366378318</v>
      </c>
      <c r="K61" s="5">
        <v>3.5000000000000001E-3</v>
      </c>
      <c r="M61" s="4">
        <v>400000000</v>
      </c>
      <c r="O61" s="4">
        <v>-1788554194</v>
      </c>
      <c r="Q61" s="4">
        <v>0</v>
      </c>
      <c r="S61" s="4">
        <v>-1388554194</v>
      </c>
      <c r="U61" s="5">
        <v>-1.0800000000000001E-2</v>
      </c>
    </row>
    <row r="62" spans="1:21" x14ac:dyDescent="0.45">
      <c r="A62" s="1" t="s">
        <v>48</v>
      </c>
      <c r="C62" s="4">
        <v>0</v>
      </c>
      <c r="E62" s="4">
        <v>-1604799170</v>
      </c>
      <c r="G62" s="4">
        <v>0</v>
      </c>
      <c r="I62" s="4">
        <v>-1604799170</v>
      </c>
      <c r="K62" s="5">
        <v>1.55E-2</v>
      </c>
      <c r="M62" s="4">
        <v>5667591600</v>
      </c>
      <c r="O62" s="4">
        <v>5018598282</v>
      </c>
      <c r="Q62" s="4">
        <v>0</v>
      </c>
      <c r="S62" s="4">
        <v>10686189882</v>
      </c>
      <c r="U62" s="5">
        <v>8.3000000000000004E-2</v>
      </c>
    </row>
    <row r="63" spans="1:21" x14ac:dyDescent="0.45">
      <c r="A63" s="1" t="s">
        <v>44</v>
      </c>
      <c r="C63" s="4">
        <v>1419313027</v>
      </c>
      <c r="E63" s="4">
        <v>-2882745000</v>
      </c>
      <c r="G63" s="4">
        <v>0</v>
      </c>
      <c r="I63" s="4">
        <v>-1463431973</v>
      </c>
      <c r="K63" s="5">
        <v>1.41E-2</v>
      </c>
      <c r="M63" s="4">
        <v>1420120693</v>
      </c>
      <c r="O63" s="4">
        <v>866815791</v>
      </c>
      <c r="Q63" s="4">
        <v>0</v>
      </c>
      <c r="S63" s="4">
        <v>2286936484</v>
      </c>
      <c r="U63" s="5">
        <v>1.78E-2</v>
      </c>
    </row>
    <row r="64" spans="1:21" x14ac:dyDescent="0.45">
      <c r="A64" s="1" t="s">
        <v>28</v>
      </c>
      <c r="C64" s="4">
        <v>0</v>
      </c>
      <c r="E64" s="4">
        <v>2877178320</v>
      </c>
      <c r="G64" s="4">
        <v>0</v>
      </c>
      <c r="I64" s="4">
        <v>2877178320</v>
      </c>
      <c r="K64" s="5">
        <v>-2.7799999999999998E-2</v>
      </c>
      <c r="M64" s="4">
        <v>4752000000</v>
      </c>
      <c r="O64" s="4">
        <v>15057216206</v>
      </c>
      <c r="Q64" s="4">
        <v>0</v>
      </c>
      <c r="S64" s="4">
        <v>19809216206</v>
      </c>
      <c r="U64" s="5">
        <v>0.15390000000000001</v>
      </c>
    </row>
    <row r="65" spans="1:21" x14ac:dyDescent="0.45">
      <c r="A65" s="1" t="s">
        <v>36</v>
      </c>
      <c r="C65" s="4">
        <v>0</v>
      </c>
      <c r="E65" s="4">
        <v>-4015962000</v>
      </c>
      <c r="G65" s="4">
        <v>0</v>
      </c>
      <c r="I65" s="4">
        <v>-4015962000</v>
      </c>
      <c r="K65" s="5">
        <v>3.8800000000000001E-2</v>
      </c>
      <c r="M65" s="4">
        <v>1901789388</v>
      </c>
      <c r="O65" s="4">
        <v>-8889704488</v>
      </c>
      <c r="Q65" s="4">
        <v>0</v>
      </c>
      <c r="S65" s="4">
        <v>-6987915100</v>
      </c>
      <c r="U65" s="5">
        <v>-5.4300000000000001E-2</v>
      </c>
    </row>
    <row r="66" spans="1:21" x14ac:dyDescent="0.45">
      <c r="A66" s="1" t="s">
        <v>30</v>
      </c>
      <c r="C66" s="4">
        <v>0</v>
      </c>
      <c r="E66" s="4">
        <v>-12383732004</v>
      </c>
      <c r="G66" s="4">
        <v>0</v>
      </c>
      <c r="I66" s="4">
        <v>-12383732004</v>
      </c>
      <c r="K66" s="5">
        <v>0.1197</v>
      </c>
      <c r="M66" s="4">
        <v>7995175300</v>
      </c>
      <c r="O66" s="4">
        <v>4539381194</v>
      </c>
      <c r="Q66" s="4">
        <v>0</v>
      </c>
      <c r="S66" s="4">
        <v>12534556494</v>
      </c>
      <c r="U66" s="5">
        <v>9.74E-2</v>
      </c>
    </row>
    <row r="67" spans="1:21" x14ac:dyDescent="0.45">
      <c r="A67" s="1" t="s">
        <v>51</v>
      </c>
      <c r="C67" s="4">
        <v>0</v>
      </c>
      <c r="E67" s="4">
        <v>1057706311</v>
      </c>
      <c r="G67" s="4">
        <v>0</v>
      </c>
      <c r="I67" s="4">
        <v>1057706311</v>
      </c>
      <c r="K67" s="5">
        <v>-1.0200000000000001E-2</v>
      </c>
      <c r="M67" s="4">
        <v>4361966000</v>
      </c>
      <c r="O67" s="4">
        <v>-14254695711</v>
      </c>
      <c r="Q67" s="4">
        <v>0</v>
      </c>
      <c r="S67" s="4">
        <v>-9892729711</v>
      </c>
      <c r="U67" s="5">
        <v>-7.6799999999999993E-2</v>
      </c>
    </row>
    <row r="68" spans="1:21" x14ac:dyDescent="0.45">
      <c r="A68" s="1" t="s">
        <v>54</v>
      </c>
      <c r="C68" s="4">
        <v>0</v>
      </c>
      <c r="E68" s="4">
        <v>-3737628000</v>
      </c>
      <c r="G68" s="4">
        <v>0</v>
      </c>
      <c r="I68" s="4">
        <v>-3737628000</v>
      </c>
      <c r="K68" s="5">
        <v>3.61E-2</v>
      </c>
      <c r="M68" s="4">
        <v>2160000000</v>
      </c>
      <c r="O68" s="4">
        <v>-5731835035</v>
      </c>
      <c r="Q68" s="4">
        <v>0</v>
      </c>
      <c r="S68" s="4">
        <v>-3571835035</v>
      </c>
      <c r="U68" s="5">
        <v>-2.7699999999999999E-2</v>
      </c>
    </row>
    <row r="69" spans="1:21" x14ac:dyDescent="0.45">
      <c r="A69" s="1" t="s">
        <v>21</v>
      </c>
      <c r="C69" s="4">
        <v>0</v>
      </c>
      <c r="E69" s="4">
        <v>507628054</v>
      </c>
      <c r="G69" s="4">
        <v>0</v>
      </c>
      <c r="I69" s="4">
        <v>507628054</v>
      </c>
      <c r="K69" s="5">
        <v>-4.8999999999999998E-3</v>
      </c>
      <c r="M69" s="4">
        <v>864204880</v>
      </c>
      <c r="O69" s="4">
        <v>6498915655</v>
      </c>
      <c r="Q69" s="4">
        <v>0</v>
      </c>
      <c r="S69" s="4">
        <v>7363120535</v>
      </c>
      <c r="U69" s="5">
        <v>5.7200000000000001E-2</v>
      </c>
    </row>
    <row r="70" spans="1:21" x14ac:dyDescent="0.45">
      <c r="A70" s="1" t="s">
        <v>22</v>
      </c>
      <c r="C70" s="4">
        <v>0</v>
      </c>
      <c r="E70" s="4">
        <v>-4918836639</v>
      </c>
      <c r="G70" s="4">
        <v>0</v>
      </c>
      <c r="I70" s="4">
        <v>-4918836639</v>
      </c>
      <c r="K70" s="5">
        <v>4.7500000000000001E-2</v>
      </c>
      <c r="M70" s="4">
        <v>5063442074</v>
      </c>
      <c r="O70" s="4">
        <v>-5803300592</v>
      </c>
      <c r="Q70" s="4">
        <v>0</v>
      </c>
      <c r="S70" s="4">
        <v>-739858518</v>
      </c>
      <c r="U70" s="5">
        <v>-5.7000000000000002E-3</v>
      </c>
    </row>
    <row r="71" spans="1:21" x14ac:dyDescent="0.45">
      <c r="A71" s="1" t="s">
        <v>42</v>
      </c>
      <c r="C71" s="4">
        <v>0</v>
      </c>
      <c r="E71" s="4">
        <v>1404875418</v>
      </c>
      <c r="G71" s="4">
        <v>0</v>
      </c>
      <c r="I71" s="4">
        <v>1404875418</v>
      </c>
      <c r="K71" s="5">
        <v>-1.3599999999999999E-2</v>
      </c>
      <c r="M71" s="4">
        <v>0</v>
      </c>
      <c r="O71" s="4">
        <v>7353319709</v>
      </c>
      <c r="Q71" s="4">
        <v>0</v>
      </c>
      <c r="S71" s="4">
        <v>7353319709</v>
      </c>
      <c r="U71" s="5">
        <v>5.7099999999999998E-2</v>
      </c>
    </row>
    <row r="72" spans="1:21" x14ac:dyDescent="0.45">
      <c r="A72" s="1" t="s">
        <v>19</v>
      </c>
      <c r="C72" s="4">
        <v>0</v>
      </c>
      <c r="E72" s="4">
        <v>-2822747953</v>
      </c>
      <c r="G72" s="4">
        <v>0</v>
      </c>
      <c r="I72" s="4">
        <v>-2822747953</v>
      </c>
      <c r="K72" s="5">
        <v>2.7300000000000001E-2</v>
      </c>
      <c r="M72" s="4">
        <v>0</v>
      </c>
      <c r="O72" s="4">
        <v>-17755766211</v>
      </c>
      <c r="Q72" s="4">
        <v>0</v>
      </c>
      <c r="S72" s="4">
        <v>-17755766211</v>
      </c>
      <c r="U72" s="5">
        <v>-0.13789999999999999</v>
      </c>
    </row>
    <row r="73" spans="1:21" x14ac:dyDescent="0.45">
      <c r="A73" s="1" t="s">
        <v>50</v>
      </c>
      <c r="C73" s="4">
        <v>0</v>
      </c>
      <c r="E73" s="4">
        <v>-89196821</v>
      </c>
      <c r="G73" s="4">
        <v>0</v>
      </c>
      <c r="I73" s="4">
        <v>-89196821</v>
      </c>
      <c r="K73" s="5">
        <v>8.9999999999999998E-4</v>
      </c>
      <c r="M73" s="4">
        <v>0</v>
      </c>
      <c r="O73" s="4">
        <v>2082735201</v>
      </c>
      <c r="Q73" s="4">
        <v>0</v>
      </c>
      <c r="S73" s="4">
        <v>2082735201</v>
      </c>
      <c r="U73" s="5">
        <v>1.6199999999999999E-2</v>
      </c>
    </row>
    <row r="74" spans="1:21" x14ac:dyDescent="0.45">
      <c r="A74" s="1" t="s">
        <v>41</v>
      </c>
      <c r="C74" s="4">
        <v>0</v>
      </c>
      <c r="E74" s="4">
        <v>-2311166250</v>
      </c>
      <c r="G74" s="4">
        <v>0</v>
      </c>
      <c r="I74" s="4">
        <v>-2311166250</v>
      </c>
      <c r="K74" s="5">
        <v>2.23E-2</v>
      </c>
      <c r="M74" s="4">
        <v>0</v>
      </c>
      <c r="O74" s="4">
        <v>-6938869340</v>
      </c>
      <c r="Q74" s="4">
        <v>0</v>
      </c>
      <c r="S74" s="4">
        <v>-6938869340</v>
      </c>
      <c r="U74" s="5">
        <v>-5.3900000000000003E-2</v>
      </c>
    </row>
    <row r="75" spans="1:21" x14ac:dyDescent="0.45">
      <c r="A75" s="1" t="s">
        <v>23</v>
      </c>
      <c r="C75" s="4">
        <v>0</v>
      </c>
      <c r="E75" s="4">
        <v>1129240800</v>
      </c>
      <c r="G75" s="4">
        <v>0</v>
      </c>
      <c r="I75" s="4">
        <v>1129240800</v>
      </c>
      <c r="K75" s="5">
        <v>-1.09E-2</v>
      </c>
      <c r="M75" s="4">
        <v>0</v>
      </c>
      <c r="O75" s="4">
        <v>624549903</v>
      </c>
      <c r="Q75" s="4">
        <v>0</v>
      </c>
      <c r="S75" s="4">
        <v>624549903</v>
      </c>
      <c r="U75" s="5">
        <v>4.8999999999999998E-3</v>
      </c>
    </row>
    <row r="76" spans="1:21" x14ac:dyDescent="0.45">
      <c r="A76" s="1" t="s">
        <v>27</v>
      </c>
      <c r="C76" s="4">
        <v>0</v>
      </c>
      <c r="E76" s="4">
        <v>-962836830</v>
      </c>
      <c r="G76" s="4">
        <v>0</v>
      </c>
      <c r="I76" s="4">
        <v>-962836830</v>
      </c>
      <c r="K76" s="5">
        <v>9.2999999999999992E-3</v>
      </c>
      <c r="M76" s="4">
        <v>0</v>
      </c>
      <c r="O76" s="4">
        <v>-7072825826</v>
      </c>
      <c r="Q76" s="4">
        <v>0</v>
      </c>
      <c r="S76" s="4">
        <v>-7072825826</v>
      </c>
      <c r="U76" s="5">
        <v>-5.4899999999999997E-2</v>
      </c>
    </row>
    <row r="77" spans="1:21" x14ac:dyDescent="0.45">
      <c r="A77" s="1" t="s">
        <v>34</v>
      </c>
      <c r="C77" s="4">
        <v>0</v>
      </c>
      <c r="E77" s="4">
        <v>-1671992099</v>
      </c>
      <c r="G77" s="4">
        <v>0</v>
      </c>
      <c r="I77" s="4">
        <v>-1671992099</v>
      </c>
      <c r="K77" s="5">
        <v>1.6199999999999999E-2</v>
      </c>
      <c r="M77" s="4">
        <v>0</v>
      </c>
      <c r="O77" s="4">
        <v>-1083669193</v>
      </c>
      <c r="Q77" s="4">
        <v>0</v>
      </c>
      <c r="S77" s="4">
        <v>-1083669193</v>
      </c>
      <c r="U77" s="5">
        <v>-8.3999999999999995E-3</v>
      </c>
    </row>
    <row r="78" spans="1:21" x14ac:dyDescent="0.45">
      <c r="A78" s="1" t="s">
        <v>61</v>
      </c>
      <c r="C78" s="4">
        <v>0</v>
      </c>
      <c r="E78" s="4">
        <v>516678637</v>
      </c>
      <c r="G78" s="4">
        <v>0</v>
      </c>
      <c r="I78" s="4">
        <v>516678637</v>
      </c>
      <c r="K78" s="5">
        <v>-5.0000000000000001E-3</v>
      </c>
      <c r="M78" s="4">
        <v>0</v>
      </c>
      <c r="O78" s="4">
        <v>516678637</v>
      </c>
      <c r="Q78" s="4">
        <v>0</v>
      </c>
      <c r="S78" s="4">
        <v>516678637</v>
      </c>
      <c r="U78" s="5">
        <v>4.0000000000000001E-3</v>
      </c>
    </row>
    <row r="79" spans="1:21" x14ac:dyDescent="0.45">
      <c r="A79" s="1" t="s">
        <v>40</v>
      </c>
      <c r="C79" s="4">
        <v>0</v>
      </c>
      <c r="E79" s="4">
        <v>1055681100</v>
      </c>
      <c r="G79" s="4">
        <v>0</v>
      </c>
      <c r="I79" s="4">
        <v>1055681100</v>
      </c>
      <c r="K79" s="5">
        <v>-1.0200000000000001E-2</v>
      </c>
      <c r="M79" s="4">
        <v>0</v>
      </c>
      <c r="O79" s="4">
        <v>9081200304</v>
      </c>
      <c r="Q79" s="4">
        <v>0</v>
      </c>
      <c r="S79" s="4">
        <v>9081200304</v>
      </c>
      <c r="U79" s="5">
        <v>7.0499999999999993E-2</v>
      </c>
    </row>
    <row r="80" spans="1:21" x14ac:dyDescent="0.45">
      <c r="A80" s="1" t="s">
        <v>18</v>
      </c>
      <c r="C80" s="4">
        <v>0</v>
      </c>
      <c r="E80" s="4">
        <v>-2429227233</v>
      </c>
      <c r="G80" s="4">
        <v>0</v>
      </c>
      <c r="I80" s="4">
        <v>-2429227233</v>
      </c>
      <c r="K80" s="5">
        <v>2.35E-2</v>
      </c>
      <c r="M80" s="4">
        <v>0</v>
      </c>
      <c r="O80" s="4">
        <v>-2469128315</v>
      </c>
      <c r="Q80" s="4">
        <v>0</v>
      </c>
      <c r="S80" s="4">
        <v>-2469128315</v>
      </c>
      <c r="U80" s="5">
        <v>-1.9199999999999998E-2</v>
      </c>
    </row>
    <row r="81" spans="1:21" x14ac:dyDescent="0.45">
      <c r="A81" s="1" t="s">
        <v>24</v>
      </c>
      <c r="C81" s="4">
        <v>0</v>
      </c>
      <c r="E81" s="4">
        <v>-1099599983</v>
      </c>
      <c r="G81" s="4">
        <v>0</v>
      </c>
      <c r="I81" s="4">
        <v>-1099599983</v>
      </c>
      <c r="K81" s="5">
        <v>1.06E-2</v>
      </c>
      <c r="M81" s="4">
        <v>0</v>
      </c>
      <c r="O81" s="4">
        <v>-1971915118</v>
      </c>
      <c r="Q81" s="4">
        <v>0</v>
      </c>
      <c r="S81" s="4">
        <v>-1971915118</v>
      </c>
      <c r="U81" s="5">
        <v>-1.5299999999999999E-2</v>
      </c>
    </row>
    <row r="82" spans="1:21" x14ac:dyDescent="0.45">
      <c r="A82" s="1" t="s">
        <v>52</v>
      </c>
      <c r="C82" s="4">
        <v>0</v>
      </c>
      <c r="E82" s="4">
        <v>-4269214724</v>
      </c>
      <c r="G82" s="4">
        <v>0</v>
      </c>
      <c r="I82" s="4">
        <v>-4269214724</v>
      </c>
      <c r="K82" s="5">
        <v>4.1300000000000003E-2</v>
      </c>
      <c r="M82" s="4">
        <v>0</v>
      </c>
      <c r="O82" s="4">
        <v>-13933104381</v>
      </c>
      <c r="Q82" s="4">
        <v>0</v>
      </c>
      <c r="S82" s="4">
        <v>-13933104381</v>
      </c>
      <c r="U82" s="5">
        <v>-0.1082</v>
      </c>
    </row>
    <row r="83" spans="1:21" x14ac:dyDescent="0.45">
      <c r="A83" s="1" t="s">
        <v>31</v>
      </c>
      <c r="C83" s="4">
        <v>0</v>
      </c>
      <c r="E83" s="4">
        <v>55225000</v>
      </c>
      <c r="G83" s="4">
        <v>0</v>
      </c>
      <c r="I83" s="4">
        <v>55225000</v>
      </c>
      <c r="K83" s="5">
        <v>-5.0000000000000001E-4</v>
      </c>
      <c r="M83" s="4">
        <v>0</v>
      </c>
      <c r="O83" s="4">
        <v>-3949377986</v>
      </c>
      <c r="Q83" s="4">
        <v>0</v>
      </c>
      <c r="S83" s="4">
        <v>-3949377986</v>
      </c>
      <c r="U83" s="5">
        <v>-3.0700000000000002E-2</v>
      </c>
    </row>
    <row r="84" spans="1:21" x14ac:dyDescent="0.45">
      <c r="A84" s="1" t="s">
        <v>35</v>
      </c>
      <c r="C84" s="4">
        <v>0</v>
      </c>
      <c r="E84" s="4">
        <v>-4731678000</v>
      </c>
      <c r="G84" s="4">
        <v>0</v>
      </c>
      <c r="I84" s="4">
        <v>-4731678000</v>
      </c>
      <c r="K84" s="5">
        <v>4.5699999999999998E-2</v>
      </c>
      <c r="M84" s="4">
        <v>0</v>
      </c>
      <c r="O84" s="4">
        <v>-18021052562</v>
      </c>
      <c r="Q84" s="4">
        <v>0</v>
      </c>
      <c r="S84" s="4">
        <v>-18021052562</v>
      </c>
      <c r="U84" s="5">
        <v>-0.14000000000000001</v>
      </c>
    </row>
    <row r="85" spans="1:21" x14ac:dyDescent="0.45">
      <c r="A85" s="1" t="s">
        <v>20</v>
      </c>
      <c r="C85" s="4">
        <v>0</v>
      </c>
      <c r="E85" s="4">
        <v>-1186702854</v>
      </c>
      <c r="G85" s="4">
        <v>0</v>
      </c>
      <c r="I85" s="4">
        <v>-1186702854</v>
      </c>
      <c r="K85" s="5">
        <v>1.15E-2</v>
      </c>
      <c r="M85" s="4">
        <v>0</v>
      </c>
      <c r="O85" s="4">
        <v>2563021611</v>
      </c>
      <c r="Q85" s="4">
        <v>0</v>
      </c>
      <c r="S85" s="4">
        <v>2563021611</v>
      </c>
      <c r="U85" s="5">
        <v>1.9900000000000001E-2</v>
      </c>
    </row>
    <row r="86" spans="1:21" ht="19.5" thickBot="1" x14ac:dyDescent="0.5">
      <c r="C86" s="10">
        <f>SUM(C8:C85)</f>
        <v>10852763808</v>
      </c>
      <c r="E86" s="10">
        <f>SUM(E8:E85)</f>
        <v>-115217309000</v>
      </c>
      <c r="G86" s="10">
        <f>SUM(G8:G85)</f>
        <v>2395961978</v>
      </c>
      <c r="I86" s="10">
        <f>SUM(I8:I85)</f>
        <v>-101968583214</v>
      </c>
      <c r="K86" s="11">
        <f>SUM(K8:K85)</f>
        <v>0.98540000000000005</v>
      </c>
      <c r="M86" s="10">
        <f>SUM(M8:M85)</f>
        <v>184098030983</v>
      </c>
      <c r="O86" s="10">
        <f>SUM(O8:O85)</f>
        <v>290097031476</v>
      </c>
      <c r="Q86" s="10">
        <f>SUM(Q8:Q85)</f>
        <v>426792249259</v>
      </c>
      <c r="S86" s="10">
        <f>SUM(S8:S85)</f>
        <v>900987311718</v>
      </c>
      <c r="U86" s="11">
        <f>SUM(U8:U85)</f>
        <v>6.9993000000000016</v>
      </c>
    </row>
    <row r="87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rightToLeft="1" view="pageBreakPreview" zoomScale="130" zoomScaleNormal="100" zoomScaleSheetLayoutView="130" workbookViewId="0">
      <selection activeCell="G21" sqref="G20:G21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</row>
    <row r="3" spans="1:7" ht="30" x14ac:dyDescent="0.45">
      <c r="B3" s="2" t="s">
        <v>89</v>
      </c>
      <c r="C3" s="2" t="s">
        <v>89</v>
      </c>
      <c r="D3" s="2" t="s">
        <v>89</v>
      </c>
      <c r="E3" s="2" t="s">
        <v>89</v>
      </c>
      <c r="F3" s="2" t="s">
        <v>89</v>
      </c>
    </row>
    <row r="4" spans="1:7" ht="30" x14ac:dyDescent="0.45"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</row>
    <row r="6" spans="1:7" ht="30" x14ac:dyDescent="0.45">
      <c r="A6" s="7" t="s">
        <v>163</v>
      </c>
      <c r="B6" s="7" t="s">
        <v>163</v>
      </c>
      <c r="C6" s="7" t="s">
        <v>163</v>
      </c>
      <c r="E6" s="7" t="s">
        <v>90</v>
      </c>
      <c r="F6" s="7" t="s">
        <v>90</v>
      </c>
      <c r="G6" s="14" t="s">
        <v>91</v>
      </c>
    </row>
    <row r="7" spans="1:7" ht="30" x14ac:dyDescent="0.45">
      <c r="A7" s="7" t="s">
        <v>164</v>
      </c>
      <c r="C7" s="7" t="s">
        <v>65</v>
      </c>
      <c r="E7" s="7" t="s">
        <v>165</v>
      </c>
      <c r="G7" s="7" t="s">
        <v>165</v>
      </c>
    </row>
    <row r="8" spans="1:7" x14ac:dyDescent="0.45">
      <c r="A8" s="1" t="s">
        <v>71</v>
      </c>
      <c r="C8" s="1" t="s">
        <v>72</v>
      </c>
      <c r="E8" s="4">
        <v>3713</v>
      </c>
      <c r="G8" s="4">
        <v>39183</v>
      </c>
    </row>
    <row r="9" spans="1:7" x14ac:dyDescent="0.45">
      <c r="A9" s="1" t="s">
        <v>71</v>
      </c>
      <c r="C9" s="1" t="s">
        <v>77</v>
      </c>
      <c r="E9" s="4">
        <v>16470</v>
      </c>
      <c r="G9" s="4">
        <v>10269417</v>
      </c>
    </row>
    <row r="10" spans="1:7" x14ac:dyDescent="0.45">
      <c r="A10" s="1" t="s">
        <v>78</v>
      </c>
      <c r="C10" s="1" t="s">
        <v>79</v>
      </c>
      <c r="E10" s="4">
        <v>14101</v>
      </c>
      <c r="G10" s="4">
        <v>58245</v>
      </c>
    </row>
    <row r="11" spans="1:7" x14ac:dyDescent="0.45">
      <c r="A11" s="1" t="s">
        <v>80</v>
      </c>
      <c r="C11" s="1" t="s">
        <v>81</v>
      </c>
      <c r="E11" s="4">
        <v>0</v>
      </c>
      <c r="G11" s="4">
        <v>235868655</v>
      </c>
    </row>
    <row r="12" spans="1:7" x14ac:dyDescent="0.45">
      <c r="A12" s="1" t="s">
        <v>82</v>
      </c>
      <c r="C12" s="1" t="s">
        <v>83</v>
      </c>
      <c r="E12" s="4">
        <v>0</v>
      </c>
      <c r="G12" s="4">
        <v>2157</v>
      </c>
    </row>
    <row r="13" spans="1:7" x14ac:dyDescent="0.45">
      <c r="A13" s="1" t="s">
        <v>84</v>
      </c>
      <c r="C13" s="1" t="s">
        <v>85</v>
      </c>
      <c r="E13" s="4">
        <v>3020</v>
      </c>
      <c r="G13" s="4">
        <v>43617315</v>
      </c>
    </row>
    <row r="14" spans="1:7" x14ac:dyDescent="0.45">
      <c r="A14" s="1" t="s">
        <v>86</v>
      </c>
      <c r="C14" s="1" t="s">
        <v>87</v>
      </c>
      <c r="E14" s="4">
        <v>39716</v>
      </c>
      <c r="G14" s="4">
        <v>424521</v>
      </c>
    </row>
    <row r="15" spans="1:7" ht="19.5" thickBot="1" x14ac:dyDescent="0.5">
      <c r="E15" s="10">
        <f>SUM(E8:E14)</f>
        <v>77020</v>
      </c>
      <c r="G15" s="10">
        <f>SUM(G8:G14)</f>
        <v>290279493</v>
      </c>
    </row>
    <row r="16" spans="1:7" ht="19.5" thickTop="1" x14ac:dyDescent="0.45"/>
  </sheetData>
  <mergeCells count="9">
    <mergeCell ref="G7"/>
    <mergeCell ref="B2:F2"/>
    <mergeCell ref="B3:F3"/>
    <mergeCell ref="B4:F4"/>
    <mergeCell ref="A7"/>
    <mergeCell ref="C7"/>
    <mergeCell ref="A6:C6"/>
    <mergeCell ref="E7"/>
    <mergeCell ref="E6:F6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view="pageBreakPreview" zoomScale="160" zoomScaleNormal="130" zoomScaleSheetLayoutView="160" workbookViewId="0">
      <selection activeCell="A7" sqref="A7:A8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89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14" t="s">
        <v>166</v>
      </c>
      <c r="C6" s="7" t="s">
        <v>90</v>
      </c>
      <c r="E6" s="7" t="s">
        <v>6</v>
      </c>
    </row>
    <row r="7" spans="1:5" x14ac:dyDescent="0.45">
      <c r="A7" s="1" t="s">
        <v>166</v>
      </c>
      <c r="C7" s="4">
        <v>0</v>
      </c>
      <c r="E7" s="4">
        <v>2334821713</v>
      </c>
    </row>
    <row r="8" spans="1:5" x14ac:dyDescent="0.45">
      <c r="A8" s="1" t="s">
        <v>167</v>
      </c>
      <c r="C8" s="4">
        <v>0</v>
      </c>
      <c r="E8" s="4">
        <v>198637979</v>
      </c>
    </row>
    <row r="9" spans="1:5" ht="21.75" thickBot="1" x14ac:dyDescent="0.6">
      <c r="A9" s="3" t="s">
        <v>96</v>
      </c>
      <c r="C9" s="10">
        <f>SUM(C7:C8)</f>
        <v>0</v>
      </c>
      <c r="E9" s="10">
        <f>SUM(E7:E8)</f>
        <v>2533459692</v>
      </c>
    </row>
    <row r="10" spans="1:5" ht="19.5" thickTop="1" x14ac:dyDescent="0.45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2024-05-26T11:46:52Z</dcterms:created>
  <dcterms:modified xsi:type="dcterms:W3CDTF">2024-05-26T12:34:13Z</dcterms:modified>
</cp:coreProperties>
</file>